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J28" i="1"/>
  <c r="G3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4"/>
  <c r="J4" s="1"/>
</calcChain>
</file>

<file path=xl/sharedStrings.xml><?xml version="1.0" encoding="utf-8"?>
<sst xmlns="http://schemas.openxmlformats.org/spreadsheetml/2006/main" count="136" uniqueCount="83">
  <si>
    <t>01/1/2026</t>
  </si>
  <si>
    <t>1419</t>
  </si>
  <si>
    <t>1417</t>
  </si>
  <si>
    <t>03/1/2026</t>
  </si>
  <si>
    <t>1432</t>
  </si>
  <si>
    <t>1460</t>
  </si>
  <si>
    <t>1449</t>
  </si>
  <si>
    <t>1463</t>
  </si>
  <si>
    <t>1437</t>
  </si>
  <si>
    <t>1435</t>
  </si>
  <si>
    <t>1448</t>
  </si>
  <si>
    <t>15/1/2026</t>
  </si>
  <si>
    <t>1485</t>
  </si>
  <si>
    <t>17/1/2026</t>
  </si>
  <si>
    <t>1491</t>
  </si>
  <si>
    <t>1489</t>
  </si>
  <si>
    <t>20/1/2026</t>
  </si>
  <si>
    <t>1492</t>
  </si>
  <si>
    <t>22/1/2026</t>
  </si>
  <si>
    <t>1520</t>
  </si>
  <si>
    <t>23/1/2026</t>
  </si>
  <si>
    <t>1514</t>
  </si>
  <si>
    <t>1515</t>
  </si>
  <si>
    <t>1521</t>
  </si>
  <si>
    <t>24/1/2026</t>
  </si>
  <si>
    <t>1498</t>
  </si>
  <si>
    <t>1522</t>
  </si>
  <si>
    <t>31/1/2026</t>
  </si>
  <si>
    <t>1555</t>
  </si>
  <si>
    <t>1501</t>
  </si>
  <si>
    <t>1544</t>
  </si>
  <si>
    <t>1543</t>
  </si>
  <si>
    <t>1553</t>
  </si>
  <si>
    <t>SL</t>
  </si>
  <si>
    <t>DATE</t>
  </si>
  <si>
    <t>LR NO</t>
  </si>
  <si>
    <t>INVNO</t>
  </si>
  <si>
    <t>FROM</t>
  </si>
  <si>
    <t>TO</t>
  </si>
  <si>
    <t>CASE</t>
  </si>
  <si>
    <t>JAA/02573</t>
  </si>
  <si>
    <t>JAA/02576</t>
  </si>
  <si>
    <t>JAA/02601</t>
  </si>
  <si>
    <t>JAA/02608</t>
  </si>
  <si>
    <t>JAA/02609</t>
  </si>
  <si>
    <t>JAA/02618</t>
  </si>
  <si>
    <t>JAA/02622</t>
  </si>
  <si>
    <t>JAA/02628</t>
  </si>
  <si>
    <t>JAA/02630</t>
  </si>
  <si>
    <t>JAA/02680</t>
  </si>
  <si>
    <t>JAA/02704</t>
  </si>
  <si>
    <t>JAA/02705</t>
  </si>
  <si>
    <t>JAA/02718</t>
  </si>
  <si>
    <t>JAA/02740</t>
  </si>
  <si>
    <t>JAA/02741</t>
  </si>
  <si>
    <t>JAA/02743</t>
  </si>
  <si>
    <t>JAA/02748</t>
  </si>
  <si>
    <t>JAA/02751</t>
  </si>
  <si>
    <t>JAA/02754</t>
  </si>
  <si>
    <t>JAA/02791</t>
  </si>
  <si>
    <t>JAA/02796</t>
  </si>
  <si>
    <t>JAA/02798</t>
  </si>
  <si>
    <t>JAA/02805</t>
  </si>
  <si>
    <t>JAA/02807</t>
  </si>
  <si>
    <t>JEYPORE</t>
  </si>
  <si>
    <t>JHARSUGUDA</t>
  </si>
  <si>
    <t>BALASORE</t>
  </si>
  <si>
    <t>JAJPUR TOWN</t>
  </si>
  <si>
    <t>JATNI</t>
  </si>
  <si>
    <t>BARIPADA</t>
  </si>
  <si>
    <t>KENDRAPARA</t>
  </si>
  <si>
    <t>ROURKELA</t>
  </si>
  <si>
    <t>KEONJHAR</t>
  </si>
  <si>
    <t>CTC</t>
  </si>
  <si>
    <t>RATE</t>
  </si>
  <si>
    <t xml:space="preserve">LR CH </t>
  </si>
  <si>
    <t>AMOUNT</t>
  </si>
  <si>
    <t>INVOICE
ATC LOGISTICS,,8984191006
GST No:21CHVPB1842D2ZQ</t>
  </si>
  <si>
    <t xml:space="preserve">MCNROE CONSUMER PRODUCTS PRIVATE LIMITED
Address: CHARAMPA,BHADRAK,756101,ODISHA,9348771825
GST No:21AABCM5674J1ZG
</t>
  </si>
  <si>
    <t>Thanking you for your business.
ATC LOGISTICS</t>
  </si>
  <si>
    <t>(RUPEES THIRTY THOUSAND SEVEN HUNDRED TWENTY FOUR ONLY)</t>
  </si>
  <si>
    <t>Bill Date: 31/01/2026
Bill NO : 3558
Total Amount : 30724.00</t>
  </si>
  <si>
    <t>Kindly, verify &amp; confirm within 7 days, else GST will be filed by 20th FEB,2026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</si>
</sst>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6</xdr:col>
      <xdr:colOff>209549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375284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NOV/MCNORE%20CONSUM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JEYPORE</v>
          </cell>
          <cell r="G4">
            <v>109</v>
          </cell>
          <cell r="H4">
            <v>41</v>
          </cell>
        </row>
        <row r="5">
          <cell r="F5" t="str">
            <v>KANTABANJI</v>
          </cell>
          <cell r="G5">
            <v>151</v>
          </cell>
          <cell r="H5">
            <v>32</v>
          </cell>
        </row>
        <row r="6">
          <cell r="F6" t="str">
            <v>KANTABANJI</v>
          </cell>
          <cell r="G6">
            <v>30</v>
          </cell>
          <cell r="H6">
            <v>32</v>
          </cell>
        </row>
        <row r="7">
          <cell r="F7" t="str">
            <v>BALASORE</v>
          </cell>
          <cell r="G7">
            <v>9</v>
          </cell>
          <cell r="H7">
            <v>23</v>
          </cell>
        </row>
        <row r="8">
          <cell r="F8" t="str">
            <v>BALASORE</v>
          </cell>
          <cell r="G8">
            <v>8</v>
          </cell>
          <cell r="H8">
            <v>23</v>
          </cell>
        </row>
        <row r="9">
          <cell r="F9" t="str">
            <v>KEONJHAR</v>
          </cell>
          <cell r="G9">
            <v>9</v>
          </cell>
          <cell r="H9">
            <v>36</v>
          </cell>
        </row>
        <row r="10">
          <cell r="F10" t="str">
            <v>ROURKELA</v>
          </cell>
          <cell r="G10">
            <v>8</v>
          </cell>
          <cell r="H10">
            <v>27</v>
          </cell>
        </row>
        <row r="11">
          <cell r="F11" t="str">
            <v>JAJPUR TOWN</v>
          </cell>
          <cell r="G11">
            <v>16</v>
          </cell>
          <cell r="H11">
            <v>27</v>
          </cell>
        </row>
        <row r="12">
          <cell r="F12" t="str">
            <v>JATNI</v>
          </cell>
          <cell r="G12">
            <v>39</v>
          </cell>
          <cell r="H12">
            <v>35</v>
          </cell>
        </row>
        <row r="13">
          <cell r="F13" t="str">
            <v>ASKA</v>
          </cell>
          <cell r="G13">
            <v>7</v>
          </cell>
          <cell r="H13">
            <v>31</v>
          </cell>
        </row>
        <row r="14">
          <cell r="F14" t="str">
            <v>BARIPADA</v>
          </cell>
          <cell r="G14">
            <v>62</v>
          </cell>
          <cell r="H14">
            <v>32</v>
          </cell>
        </row>
        <row r="15">
          <cell r="F15" t="str">
            <v>KAMAKHYANAGAR</v>
          </cell>
          <cell r="G15">
            <v>9</v>
          </cell>
          <cell r="H15">
            <v>35</v>
          </cell>
        </row>
        <row r="16">
          <cell r="F16" t="str">
            <v>JAJPUR TOWN</v>
          </cell>
          <cell r="G16">
            <v>10</v>
          </cell>
          <cell r="H16">
            <v>27</v>
          </cell>
        </row>
        <row r="17">
          <cell r="F17" t="str">
            <v>JAJPUR TOWN</v>
          </cell>
          <cell r="G17">
            <v>5</v>
          </cell>
          <cell r="H17">
            <v>27</v>
          </cell>
        </row>
        <row r="18">
          <cell r="F18" t="str">
            <v>ASKA</v>
          </cell>
          <cell r="G18">
            <v>21</v>
          </cell>
          <cell r="H18">
            <v>31</v>
          </cell>
        </row>
        <row r="19">
          <cell r="F19" t="str">
            <v>ROURKELA</v>
          </cell>
          <cell r="G19">
            <v>17</v>
          </cell>
          <cell r="H19">
            <v>27</v>
          </cell>
        </row>
        <row r="20">
          <cell r="F20" t="str">
            <v>JHARSUGUDA</v>
          </cell>
          <cell r="G20">
            <v>8</v>
          </cell>
          <cell r="H20">
            <v>29</v>
          </cell>
        </row>
        <row r="21">
          <cell r="F21" t="str">
            <v>JEYPORE</v>
          </cell>
          <cell r="G21">
            <v>52</v>
          </cell>
          <cell r="H21">
            <v>41</v>
          </cell>
        </row>
        <row r="22">
          <cell r="F22" t="str">
            <v>KANTABANJI</v>
          </cell>
          <cell r="G22">
            <v>153</v>
          </cell>
          <cell r="H22">
            <v>32</v>
          </cell>
        </row>
        <row r="23">
          <cell r="F23" t="str">
            <v>JHARSUGUDA</v>
          </cell>
          <cell r="G23">
            <v>6</v>
          </cell>
          <cell r="H23">
            <v>29</v>
          </cell>
        </row>
        <row r="24">
          <cell r="F24" t="str">
            <v>JATNI</v>
          </cell>
          <cell r="G24">
            <v>15</v>
          </cell>
          <cell r="H24">
            <v>35</v>
          </cell>
        </row>
        <row r="25">
          <cell r="F25" t="str">
            <v>KAMAKHYANAGAR</v>
          </cell>
          <cell r="G25">
            <v>10</v>
          </cell>
          <cell r="H25">
            <v>35</v>
          </cell>
        </row>
        <row r="26">
          <cell r="F26" t="str">
            <v>KANTABANJI</v>
          </cell>
          <cell r="G26">
            <v>23</v>
          </cell>
          <cell r="H26">
            <v>32</v>
          </cell>
        </row>
        <row r="27">
          <cell r="F27" t="str">
            <v>BALASORE</v>
          </cell>
          <cell r="G27">
            <v>5</v>
          </cell>
          <cell r="H27">
            <v>23</v>
          </cell>
        </row>
        <row r="28">
          <cell r="F28" t="str">
            <v>BALASORE</v>
          </cell>
          <cell r="G28">
            <v>16</v>
          </cell>
          <cell r="H28">
            <v>23</v>
          </cell>
        </row>
        <row r="29">
          <cell r="F29" t="str">
            <v>BALASORE</v>
          </cell>
          <cell r="G29">
            <v>7</v>
          </cell>
          <cell r="H29">
            <v>23</v>
          </cell>
        </row>
        <row r="30">
          <cell r="F30" t="str">
            <v>JEYPORE</v>
          </cell>
          <cell r="G30">
            <v>34</v>
          </cell>
          <cell r="H30">
            <v>41</v>
          </cell>
        </row>
        <row r="31">
          <cell r="F31" t="str">
            <v>JATNI</v>
          </cell>
          <cell r="G31">
            <v>5</v>
          </cell>
          <cell r="H31">
            <v>35</v>
          </cell>
        </row>
        <row r="32">
          <cell r="F32" t="str">
            <v>JAJPUR TOWN</v>
          </cell>
          <cell r="G32">
            <v>7</v>
          </cell>
          <cell r="H32">
            <v>27</v>
          </cell>
        </row>
        <row r="33">
          <cell r="F33" t="str">
            <v>KEONJHAR</v>
          </cell>
          <cell r="G33">
            <v>77</v>
          </cell>
          <cell r="H33">
            <v>36</v>
          </cell>
        </row>
        <row r="34">
          <cell r="F34" t="str">
            <v>KENDRAPARA</v>
          </cell>
          <cell r="G34">
            <v>26</v>
          </cell>
          <cell r="H34">
            <v>23</v>
          </cell>
        </row>
        <row r="35">
          <cell r="F35" t="str">
            <v>ROURKELA</v>
          </cell>
          <cell r="G35">
            <v>21</v>
          </cell>
          <cell r="H35">
            <v>27</v>
          </cell>
        </row>
        <row r="36">
          <cell r="F36" t="str">
            <v>JHARSUGUDA</v>
          </cell>
          <cell r="G36">
            <v>12</v>
          </cell>
          <cell r="H36">
            <v>29</v>
          </cell>
        </row>
        <row r="37">
          <cell r="F37" t="str">
            <v>BARIPADA</v>
          </cell>
          <cell r="G37">
            <v>112</v>
          </cell>
          <cell r="H37">
            <v>32</v>
          </cell>
        </row>
        <row r="38">
          <cell r="F38" t="str">
            <v>KEONJHAR</v>
          </cell>
          <cell r="G38">
            <v>46</v>
          </cell>
          <cell r="H38">
            <v>36</v>
          </cell>
        </row>
        <row r="39">
          <cell r="F39" t="str">
            <v>JHARSUGUDA</v>
          </cell>
          <cell r="G39">
            <v>22</v>
          </cell>
          <cell r="H39">
            <v>29</v>
          </cell>
        </row>
        <row r="40">
          <cell r="F40" t="str">
            <v>KANTABANJI</v>
          </cell>
          <cell r="G40">
            <v>38</v>
          </cell>
          <cell r="H40">
            <v>32</v>
          </cell>
        </row>
        <row r="41">
          <cell r="F41" t="str">
            <v>ROURKELA</v>
          </cell>
          <cell r="G41">
            <v>7</v>
          </cell>
          <cell r="H41">
            <v>27</v>
          </cell>
        </row>
        <row r="42">
          <cell r="F42" t="str">
            <v>KEONJHAR</v>
          </cell>
          <cell r="G42">
            <v>7</v>
          </cell>
          <cell r="H42">
            <v>36</v>
          </cell>
        </row>
        <row r="43">
          <cell r="F43" t="str">
            <v>BALASORE</v>
          </cell>
          <cell r="G43">
            <v>27</v>
          </cell>
          <cell r="H43">
            <v>23</v>
          </cell>
        </row>
        <row r="44">
          <cell r="F44" t="str">
            <v>BHADRAK</v>
          </cell>
          <cell r="G44">
            <v>10</v>
          </cell>
          <cell r="H44">
            <v>21</v>
          </cell>
        </row>
        <row r="45">
          <cell r="F45" t="str">
            <v>JEYPORE</v>
          </cell>
          <cell r="G45">
            <v>92</v>
          </cell>
          <cell r="H45">
            <v>41</v>
          </cell>
        </row>
        <row r="46">
          <cell r="F46" t="str">
            <v>JEYPORE</v>
          </cell>
          <cell r="G46">
            <v>50</v>
          </cell>
          <cell r="H46">
            <v>41</v>
          </cell>
        </row>
        <row r="47">
          <cell r="F47" t="str">
            <v>KANTABANJI</v>
          </cell>
          <cell r="G47">
            <v>44</v>
          </cell>
          <cell r="H47">
            <v>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N5" sqref="N5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140625" bestFit="1" customWidth="1"/>
    <col min="5" max="5" width="6.42578125" bestFit="1" customWidth="1"/>
    <col min="6" max="6" width="13.5703125" bestFit="1" customWidth="1"/>
    <col min="7" max="7" width="5.42578125" bestFit="1" customWidth="1"/>
    <col min="8" max="8" width="8" customWidth="1"/>
    <col min="9" max="9" width="7.85546875" customWidth="1"/>
  </cols>
  <sheetData>
    <row r="1" spans="1:10" s="6" customFormat="1" ht="90" customHeight="1">
      <c r="A1" s="13"/>
      <c r="B1" s="14"/>
      <c r="C1" s="14"/>
      <c r="D1" s="14"/>
      <c r="E1" s="14"/>
      <c r="F1" s="14"/>
      <c r="G1" s="15"/>
      <c r="H1" s="16" t="s">
        <v>77</v>
      </c>
      <c r="I1" s="17"/>
      <c r="J1" s="17"/>
    </row>
    <row r="2" spans="1:10" s="6" customFormat="1" ht="65.25" customHeight="1">
      <c r="A2" s="18" t="s">
        <v>78</v>
      </c>
      <c r="B2" s="19"/>
      <c r="C2" s="19"/>
      <c r="D2" s="19"/>
      <c r="E2" s="19"/>
      <c r="F2" s="19"/>
      <c r="G2" s="20"/>
      <c r="H2" s="21" t="s">
        <v>81</v>
      </c>
      <c r="I2" s="22"/>
      <c r="J2" s="22"/>
    </row>
    <row r="3" spans="1:10" s="1" customFormat="1">
      <c r="A3" s="3" t="s">
        <v>33</v>
      </c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4" t="s">
        <v>74</v>
      </c>
      <c r="I3" s="4" t="s">
        <v>75</v>
      </c>
      <c r="J3" s="4" t="s">
        <v>76</v>
      </c>
    </row>
    <row r="4" spans="1:10">
      <c r="A4" s="2">
        <v>1</v>
      </c>
      <c r="B4" s="2" t="s">
        <v>0</v>
      </c>
      <c r="C4" s="2" t="s">
        <v>40</v>
      </c>
      <c r="D4" s="2" t="s">
        <v>1</v>
      </c>
      <c r="E4" s="2" t="s">
        <v>73</v>
      </c>
      <c r="F4" s="2" t="s">
        <v>64</v>
      </c>
      <c r="G4" s="2">
        <v>56</v>
      </c>
      <c r="H4" s="5">
        <f>VLOOKUP(F4,[1]Consignment!$F$4:$H$47,3,FALSE)</f>
        <v>41</v>
      </c>
      <c r="I4" s="5">
        <v>25</v>
      </c>
      <c r="J4" s="5">
        <f>G4*H4+I4</f>
        <v>2321</v>
      </c>
    </row>
    <row r="5" spans="1:10">
      <c r="A5" s="2">
        <v>2</v>
      </c>
      <c r="B5" s="2" t="s">
        <v>0</v>
      </c>
      <c r="C5" s="2" t="s">
        <v>41</v>
      </c>
      <c r="D5" s="2" t="s">
        <v>2</v>
      </c>
      <c r="E5" s="2" t="s">
        <v>73</v>
      </c>
      <c r="F5" s="2" t="s">
        <v>65</v>
      </c>
      <c r="G5" s="2">
        <v>28</v>
      </c>
      <c r="H5" s="5">
        <f>VLOOKUP(F5,[1]Consignment!$F$4:$H$47,3,FALSE)</f>
        <v>29</v>
      </c>
      <c r="I5" s="5">
        <v>25</v>
      </c>
      <c r="J5" s="5">
        <f t="shared" ref="J5:J27" si="0">G5*H5+I5</f>
        <v>837</v>
      </c>
    </row>
    <row r="6" spans="1:10">
      <c r="A6" s="2">
        <v>3</v>
      </c>
      <c r="B6" s="2" t="s">
        <v>3</v>
      </c>
      <c r="C6" s="2" t="s">
        <v>42</v>
      </c>
      <c r="D6" s="2" t="s">
        <v>4</v>
      </c>
      <c r="E6" s="2" t="s">
        <v>73</v>
      </c>
      <c r="F6" s="2" t="s">
        <v>66</v>
      </c>
      <c r="G6" s="2">
        <v>37</v>
      </c>
      <c r="H6" s="5">
        <f>VLOOKUP(F6,[1]Consignment!$F$4:$H$47,3,FALSE)</f>
        <v>23</v>
      </c>
      <c r="I6" s="5">
        <v>25</v>
      </c>
      <c r="J6" s="5">
        <f t="shared" si="0"/>
        <v>876</v>
      </c>
    </row>
    <row r="7" spans="1:10">
      <c r="A7" s="2">
        <v>4</v>
      </c>
      <c r="B7" s="2" t="s">
        <v>3</v>
      </c>
      <c r="C7" s="2" t="s">
        <v>43</v>
      </c>
      <c r="D7" s="2" t="s">
        <v>5</v>
      </c>
      <c r="E7" s="2" t="s">
        <v>73</v>
      </c>
      <c r="F7" s="2" t="s">
        <v>67</v>
      </c>
      <c r="G7" s="2">
        <v>29</v>
      </c>
      <c r="H7" s="5">
        <f>VLOOKUP(F7,[1]Consignment!$F$4:$H$47,3,FALSE)</f>
        <v>27</v>
      </c>
      <c r="I7" s="5">
        <v>25</v>
      </c>
      <c r="J7" s="5">
        <f t="shared" si="0"/>
        <v>808</v>
      </c>
    </row>
    <row r="8" spans="1:10">
      <c r="A8" s="2">
        <v>5</v>
      </c>
      <c r="B8" s="2" t="s">
        <v>3</v>
      </c>
      <c r="C8" s="2" t="s">
        <v>44</v>
      </c>
      <c r="D8" s="2" t="s">
        <v>6</v>
      </c>
      <c r="E8" s="2" t="s">
        <v>73</v>
      </c>
      <c r="F8" s="2" t="s">
        <v>68</v>
      </c>
      <c r="G8" s="2">
        <v>5</v>
      </c>
      <c r="H8" s="5">
        <f>VLOOKUP(F8,[1]Consignment!$F$4:$H$47,3,FALSE)</f>
        <v>35</v>
      </c>
      <c r="I8" s="5">
        <v>25</v>
      </c>
      <c r="J8" s="5">
        <f t="shared" si="0"/>
        <v>200</v>
      </c>
    </row>
    <row r="9" spans="1:10">
      <c r="A9" s="2">
        <v>6</v>
      </c>
      <c r="B9" s="2" t="s">
        <v>3</v>
      </c>
      <c r="C9" s="2" t="s">
        <v>45</v>
      </c>
      <c r="D9" s="2" t="s">
        <v>7</v>
      </c>
      <c r="E9" s="2" t="s">
        <v>73</v>
      </c>
      <c r="F9" s="2" t="s">
        <v>64</v>
      </c>
      <c r="G9" s="2">
        <v>119</v>
      </c>
      <c r="H9" s="5">
        <f>VLOOKUP(F9,[1]Consignment!$F$4:$H$47,3,FALSE)</f>
        <v>41</v>
      </c>
      <c r="I9" s="5">
        <v>25</v>
      </c>
      <c r="J9" s="5">
        <f t="shared" si="0"/>
        <v>4904</v>
      </c>
    </row>
    <row r="10" spans="1:10">
      <c r="A10" s="2">
        <v>7</v>
      </c>
      <c r="B10" s="2" t="s">
        <v>3</v>
      </c>
      <c r="C10" s="2" t="s">
        <v>46</v>
      </c>
      <c r="D10" s="2" t="s">
        <v>8</v>
      </c>
      <c r="E10" s="2" t="s">
        <v>73</v>
      </c>
      <c r="F10" s="2" t="s">
        <v>69</v>
      </c>
      <c r="G10" s="2">
        <v>12</v>
      </c>
      <c r="H10" s="5">
        <f>VLOOKUP(F10,[1]Consignment!$F$4:$H$47,3,FALSE)</f>
        <v>32</v>
      </c>
      <c r="I10" s="5">
        <v>25</v>
      </c>
      <c r="J10" s="5">
        <f t="shared" si="0"/>
        <v>409</v>
      </c>
    </row>
    <row r="11" spans="1:10">
      <c r="A11" s="2">
        <v>8</v>
      </c>
      <c r="B11" s="2" t="s">
        <v>3</v>
      </c>
      <c r="C11" s="2" t="s">
        <v>47</v>
      </c>
      <c r="D11" s="2" t="s">
        <v>9</v>
      </c>
      <c r="E11" s="2" t="s">
        <v>73</v>
      </c>
      <c r="F11" s="2" t="s">
        <v>65</v>
      </c>
      <c r="G11" s="2">
        <v>6</v>
      </c>
      <c r="H11" s="5">
        <f>VLOOKUP(F11,[1]Consignment!$F$4:$H$47,3,FALSE)</f>
        <v>29</v>
      </c>
      <c r="I11" s="5">
        <v>25</v>
      </c>
      <c r="J11" s="5">
        <f t="shared" si="0"/>
        <v>199</v>
      </c>
    </row>
    <row r="12" spans="1:10">
      <c r="A12" s="2">
        <v>9</v>
      </c>
      <c r="B12" s="2" t="s">
        <v>3</v>
      </c>
      <c r="C12" s="2" t="s">
        <v>48</v>
      </c>
      <c r="D12" s="2" t="s">
        <v>10</v>
      </c>
      <c r="E12" s="2" t="s">
        <v>73</v>
      </c>
      <c r="F12" s="2" t="s">
        <v>70</v>
      </c>
      <c r="G12" s="2">
        <v>6</v>
      </c>
      <c r="H12" s="5">
        <f>VLOOKUP(F12,[1]Consignment!$F$4:$H$47,3,FALSE)</f>
        <v>23</v>
      </c>
      <c r="I12" s="5">
        <v>25</v>
      </c>
      <c r="J12" s="5">
        <f t="shared" si="0"/>
        <v>163</v>
      </c>
    </row>
    <row r="13" spans="1:10">
      <c r="A13" s="2">
        <v>10</v>
      </c>
      <c r="B13" s="2" t="s">
        <v>11</v>
      </c>
      <c r="C13" s="2" t="s">
        <v>49</v>
      </c>
      <c r="D13" s="2" t="s">
        <v>12</v>
      </c>
      <c r="E13" s="2" t="s">
        <v>73</v>
      </c>
      <c r="F13" s="2" t="s">
        <v>65</v>
      </c>
      <c r="G13" s="2">
        <v>8</v>
      </c>
      <c r="H13" s="5">
        <f>VLOOKUP(F13,[1]Consignment!$F$4:$H$47,3,FALSE)</f>
        <v>29</v>
      </c>
      <c r="I13" s="5">
        <v>25</v>
      </c>
      <c r="J13" s="5">
        <f t="shared" si="0"/>
        <v>257</v>
      </c>
    </row>
    <row r="14" spans="1:10">
      <c r="A14" s="2">
        <v>11</v>
      </c>
      <c r="B14" s="2" t="s">
        <v>13</v>
      </c>
      <c r="C14" s="2" t="s">
        <v>50</v>
      </c>
      <c r="D14" s="2" t="s">
        <v>14</v>
      </c>
      <c r="E14" s="2" t="s">
        <v>73</v>
      </c>
      <c r="F14" s="2" t="s">
        <v>67</v>
      </c>
      <c r="G14" s="2">
        <v>8</v>
      </c>
      <c r="H14" s="5">
        <f>VLOOKUP(F14,[1]Consignment!$F$4:$H$47,3,FALSE)</f>
        <v>27</v>
      </c>
      <c r="I14" s="5">
        <v>25</v>
      </c>
      <c r="J14" s="5">
        <f t="shared" si="0"/>
        <v>241</v>
      </c>
    </row>
    <row r="15" spans="1:10">
      <c r="A15" s="2">
        <v>12</v>
      </c>
      <c r="B15" s="2" t="s">
        <v>13</v>
      </c>
      <c r="C15" s="2" t="s">
        <v>51</v>
      </c>
      <c r="D15" s="2" t="s">
        <v>15</v>
      </c>
      <c r="E15" s="2" t="s">
        <v>73</v>
      </c>
      <c r="F15" s="2" t="s">
        <v>71</v>
      </c>
      <c r="G15" s="2">
        <v>7</v>
      </c>
      <c r="H15" s="5">
        <f>VLOOKUP(F15,[1]Consignment!$F$4:$H$47,3,FALSE)</f>
        <v>27</v>
      </c>
      <c r="I15" s="5">
        <v>25</v>
      </c>
      <c r="J15" s="5">
        <f t="shared" si="0"/>
        <v>214</v>
      </c>
    </row>
    <row r="16" spans="1:10">
      <c r="A16" s="2">
        <v>13</v>
      </c>
      <c r="B16" s="2" t="s">
        <v>16</v>
      </c>
      <c r="C16" s="2" t="s">
        <v>52</v>
      </c>
      <c r="D16" s="2" t="s">
        <v>17</v>
      </c>
      <c r="E16" s="2" t="s">
        <v>73</v>
      </c>
      <c r="F16" s="2" t="s">
        <v>70</v>
      </c>
      <c r="G16" s="2">
        <v>10</v>
      </c>
      <c r="H16" s="5">
        <f>VLOOKUP(F16,[1]Consignment!$F$4:$H$47,3,FALSE)</f>
        <v>23</v>
      </c>
      <c r="I16" s="5">
        <v>25</v>
      </c>
      <c r="J16" s="5">
        <f t="shared" si="0"/>
        <v>255</v>
      </c>
    </row>
    <row r="17" spans="1:13">
      <c r="A17" s="2">
        <v>14</v>
      </c>
      <c r="B17" s="2" t="s">
        <v>18</v>
      </c>
      <c r="C17" s="2" t="s">
        <v>53</v>
      </c>
      <c r="D17" s="2" t="s">
        <v>19</v>
      </c>
      <c r="E17" s="2" t="s">
        <v>73</v>
      </c>
      <c r="F17" s="2" t="s">
        <v>68</v>
      </c>
      <c r="G17" s="2">
        <v>10</v>
      </c>
      <c r="H17" s="5">
        <f>VLOOKUP(F17,[1]Consignment!$F$4:$H$47,3,FALSE)</f>
        <v>35</v>
      </c>
      <c r="I17" s="5">
        <v>25</v>
      </c>
      <c r="J17" s="5">
        <f t="shared" si="0"/>
        <v>375</v>
      </c>
    </row>
    <row r="18" spans="1:13">
      <c r="A18" s="2">
        <v>15</v>
      </c>
      <c r="B18" s="2" t="s">
        <v>18</v>
      </c>
      <c r="C18" s="2" t="s">
        <v>54</v>
      </c>
      <c r="D18" s="2" t="s">
        <v>21</v>
      </c>
      <c r="E18" s="2" t="s">
        <v>73</v>
      </c>
      <c r="F18" s="2" t="s">
        <v>70</v>
      </c>
      <c r="G18" s="2">
        <v>11</v>
      </c>
      <c r="H18" s="5">
        <f>VLOOKUP(F18,[1]Consignment!$F$4:$H$47,3,FALSE)</f>
        <v>23</v>
      </c>
      <c r="I18" s="5">
        <v>25</v>
      </c>
      <c r="J18" s="5">
        <f t="shared" si="0"/>
        <v>278</v>
      </c>
    </row>
    <row r="19" spans="1:13">
      <c r="A19" s="2">
        <v>16</v>
      </c>
      <c r="B19" s="2" t="s">
        <v>20</v>
      </c>
      <c r="C19" s="2" t="s">
        <v>55</v>
      </c>
      <c r="D19" s="2" t="s">
        <v>22</v>
      </c>
      <c r="E19" s="2" t="s">
        <v>73</v>
      </c>
      <c r="F19" s="2" t="s">
        <v>71</v>
      </c>
      <c r="G19" s="2">
        <v>10</v>
      </c>
      <c r="H19" s="5">
        <f>VLOOKUP(F19,[1]Consignment!$F$4:$H$47,3,FALSE)</f>
        <v>27</v>
      </c>
      <c r="I19" s="5">
        <v>25</v>
      </c>
      <c r="J19" s="5">
        <f t="shared" si="0"/>
        <v>295</v>
      </c>
    </row>
    <row r="20" spans="1:13">
      <c r="A20" s="2">
        <v>17</v>
      </c>
      <c r="B20" s="2" t="s">
        <v>20</v>
      </c>
      <c r="C20" s="2" t="s">
        <v>56</v>
      </c>
      <c r="D20" s="2" t="s">
        <v>23</v>
      </c>
      <c r="E20" s="2" t="s">
        <v>73</v>
      </c>
      <c r="F20" s="2" t="s">
        <v>72</v>
      </c>
      <c r="G20" s="2">
        <v>90</v>
      </c>
      <c r="H20" s="5">
        <f>VLOOKUP(F20,[1]Consignment!$F$4:$H$47,3,FALSE)</f>
        <v>36</v>
      </c>
      <c r="I20" s="5">
        <v>25</v>
      </c>
      <c r="J20" s="5">
        <f t="shared" si="0"/>
        <v>3265</v>
      </c>
    </row>
    <row r="21" spans="1:13">
      <c r="A21" s="2">
        <v>18</v>
      </c>
      <c r="B21" s="2" t="s">
        <v>20</v>
      </c>
      <c r="C21" s="2" t="s">
        <v>58</v>
      </c>
      <c r="D21" s="2" t="s">
        <v>26</v>
      </c>
      <c r="E21" s="2" t="s">
        <v>73</v>
      </c>
      <c r="F21" s="2" t="s">
        <v>64</v>
      </c>
      <c r="G21" s="2">
        <v>96</v>
      </c>
      <c r="H21" s="5">
        <f>VLOOKUP(F21,[1]Consignment!$F$4:$H$47,3,FALSE)</f>
        <v>41</v>
      </c>
      <c r="I21" s="5">
        <v>25</v>
      </c>
      <c r="J21" s="5">
        <f t="shared" si="0"/>
        <v>3961</v>
      </c>
    </row>
    <row r="22" spans="1:13">
      <c r="A22" s="2">
        <v>19</v>
      </c>
      <c r="B22" s="2" t="s">
        <v>24</v>
      </c>
      <c r="C22" s="2" t="s">
        <v>57</v>
      </c>
      <c r="D22" s="2" t="s">
        <v>25</v>
      </c>
      <c r="E22" s="2" t="s">
        <v>73</v>
      </c>
      <c r="F22" s="2" t="s">
        <v>66</v>
      </c>
      <c r="G22" s="2">
        <v>8</v>
      </c>
      <c r="H22" s="5">
        <f>VLOOKUP(F22,[1]Consignment!$F$4:$H$47,3,FALSE)</f>
        <v>23</v>
      </c>
      <c r="I22" s="5">
        <v>25</v>
      </c>
      <c r="J22" s="5">
        <f t="shared" si="0"/>
        <v>209</v>
      </c>
    </row>
    <row r="23" spans="1:13">
      <c r="A23" s="2">
        <v>20</v>
      </c>
      <c r="B23" s="2" t="s">
        <v>27</v>
      </c>
      <c r="C23" s="2" t="s">
        <v>59</v>
      </c>
      <c r="D23" s="2" t="s">
        <v>28</v>
      </c>
      <c r="E23" s="2" t="s">
        <v>73</v>
      </c>
      <c r="F23" s="2" t="s">
        <v>68</v>
      </c>
      <c r="G23" s="2">
        <v>103</v>
      </c>
      <c r="H23" s="5">
        <f>VLOOKUP(F23,[1]Consignment!$F$4:$H$47,3,FALSE)</f>
        <v>35</v>
      </c>
      <c r="I23" s="5">
        <v>25</v>
      </c>
      <c r="J23" s="5">
        <f t="shared" si="0"/>
        <v>3630</v>
      </c>
    </row>
    <row r="24" spans="1:13">
      <c r="A24" s="2">
        <v>21</v>
      </c>
      <c r="B24" s="2" t="s">
        <v>27</v>
      </c>
      <c r="C24" s="2" t="s">
        <v>60</v>
      </c>
      <c r="D24" s="2" t="s">
        <v>29</v>
      </c>
      <c r="E24" s="2" t="s">
        <v>73</v>
      </c>
      <c r="F24" s="2" t="s">
        <v>69</v>
      </c>
      <c r="G24" s="2">
        <v>45</v>
      </c>
      <c r="H24" s="5">
        <f>VLOOKUP(F24,[1]Consignment!$F$4:$H$47,3,FALSE)</f>
        <v>32</v>
      </c>
      <c r="I24" s="5">
        <v>25</v>
      </c>
      <c r="J24" s="5">
        <f t="shared" si="0"/>
        <v>1465</v>
      </c>
    </row>
    <row r="25" spans="1:13">
      <c r="A25" s="2">
        <v>22</v>
      </c>
      <c r="B25" s="2" t="s">
        <v>27</v>
      </c>
      <c r="C25" s="2" t="s">
        <v>61</v>
      </c>
      <c r="D25" s="2" t="s">
        <v>30</v>
      </c>
      <c r="E25" s="2" t="s">
        <v>73</v>
      </c>
      <c r="F25" s="2" t="s">
        <v>65</v>
      </c>
      <c r="G25" s="2">
        <v>19</v>
      </c>
      <c r="H25" s="5">
        <f>VLOOKUP(F25,[1]Consignment!$F$4:$H$47,3,FALSE)</f>
        <v>29</v>
      </c>
      <c r="I25" s="5">
        <v>25</v>
      </c>
      <c r="J25" s="5">
        <f t="shared" si="0"/>
        <v>576</v>
      </c>
    </row>
    <row r="26" spans="1:13">
      <c r="A26" s="2">
        <v>23</v>
      </c>
      <c r="B26" s="2" t="s">
        <v>27</v>
      </c>
      <c r="C26" s="2" t="s">
        <v>62</v>
      </c>
      <c r="D26" s="2" t="s">
        <v>31</v>
      </c>
      <c r="E26" s="2" t="s">
        <v>73</v>
      </c>
      <c r="F26" s="2" t="s">
        <v>66</v>
      </c>
      <c r="G26" s="2">
        <v>44</v>
      </c>
      <c r="H26" s="5">
        <f>VLOOKUP(F26,[1]Consignment!$F$4:$H$47,3,FALSE)</f>
        <v>23</v>
      </c>
      <c r="I26" s="5">
        <v>25</v>
      </c>
      <c r="J26" s="5">
        <f t="shared" si="0"/>
        <v>1037</v>
      </c>
    </row>
    <row r="27" spans="1:13">
      <c r="A27" s="2">
        <v>24</v>
      </c>
      <c r="B27" s="2" t="s">
        <v>27</v>
      </c>
      <c r="C27" s="2" t="s">
        <v>63</v>
      </c>
      <c r="D27" s="2" t="s">
        <v>32</v>
      </c>
      <c r="E27" s="2" t="s">
        <v>73</v>
      </c>
      <c r="F27" s="2" t="s">
        <v>72</v>
      </c>
      <c r="G27" s="2">
        <v>109</v>
      </c>
      <c r="H27" s="5">
        <f>VLOOKUP(F27,[1]Consignment!$F$4:$H$47,3,FALSE)</f>
        <v>36</v>
      </c>
      <c r="I27" s="5">
        <v>25</v>
      </c>
      <c r="J27" s="5">
        <f t="shared" si="0"/>
        <v>3949</v>
      </c>
    </row>
    <row r="28" spans="1:13" s="8" customFormat="1">
      <c r="A28" s="23" t="s">
        <v>80</v>
      </c>
      <c r="B28" s="24"/>
      <c r="C28" s="24"/>
      <c r="D28" s="24"/>
      <c r="E28" s="24"/>
      <c r="F28" s="24"/>
      <c r="G28" s="24"/>
      <c r="H28" s="25"/>
      <c r="I28" s="26"/>
      <c r="J28" s="7">
        <f>SUM(J4:J27)</f>
        <v>30724</v>
      </c>
      <c r="M28" s="9"/>
    </row>
    <row r="29" spans="1:13" s="8" customFormat="1" ht="30" customHeight="1">
      <c r="A29" s="11" t="s">
        <v>82</v>
      </c>
      <c r="B29" s="11"/>
      <c r="C29" s="11"/>
      <c r="D29" s="11"/>
      <c r="E29" s="11"/>
      <c r="F29" s="11"/>
      <c r="G29" s="11"/>
      <c r="H29" s="12"/>
      <c r="I29" s="12"/>
      <c r="J29" s="12"/>
    </row>
    <row r="30" spans="1:13" s="8" customFormat="1" ht="30" customHeight="1">
      <c r="A30" s="11" t="s">
        <v>79</v>
      </c>
      <c r="B30" s="11"/>
      <c r="C30" s="11"/>
      <c r="D30" s="11"/>
      <c r="E30" s="11"/>
      <c r="F30" s="11"/>
      <c r="G30" s="11"/>
      <c r="H30" s="12"/>
      <c r="I30" s="12"/>
      <c r="J30" s="12"/>
    </row>
    <row r="31" spans="1:13">
      <c r="G31" s="10">
        <f>SUM(G4:G27)</f>
        <v>876</v>
      </c>
    </row>
  </sheetData>
  <sortState ref="B2:G25">
    <sortCondition ref="B1"/>
  </sortState>
  <mergeCells count="7">
    <mergeCell ref="A30:J30"/>
    <mergeCell ref="A1:G1"/>
    <mergeCell ref="H1:J1"/>
    <mergeCell ref="A2:G2"/>
    <mergeCell ref="H2:J2"/>
    <mergeCell ref="A28:I28"/>
    <mergeCell ref="A29:J29"/>
  </mergeCells>
  <conditionalFormatting sqref="C1:C2">
    <cfRule type="duplicateValues" dxfId="1" priority="2"/>
  </conditionalFormatting>
  <conditionalFormatting sqref="C28:C30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2026-02-12T03:16:04Z</cp:lastPrinted>
  <dcterms:created xsi:type="dcterms:W3CDTF">2026-02-08T05:24:40Z</dcterms:created>
  <dcterms:modified xsi:type="dcterms:W3CDTF">2026-02-12T03:16:06Z</dcterms:modified>
</cp:coreProperties>
</file>