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D5F867C6-AAEE-44A0-8D6F-E56A150698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H15" i="1" l="1"/>
  <c r="G15" i="1"/>
  <c r="I5" i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4" i="1"/>
  <c r="K4" i="1" s="1"/>
  <c r="K12" i="1" l="1"/>
</calcChain>
</file>

<file path=xl/sharedStrings.xml><?xml version="1.0" encoding="utf-8"?>
<sst xmlns="http://schemas.openxmlformats.org/spreadsheetml/2006/main" count="57" uniqueCount="45">
  <si>
    <t>INVOICE
PRAGATI LOGISTICS,SAMANTA SAHI KHUNTIA LANE,8984191006
GST No:21AGHPB9356M1Z9</t>
  </si>
  <si>
    <t>01/8/2024</t>
  </si>
  <si>
    <t>0083</t>
  </si>
  <si>
    <t>927</t>
  </si>
  <si>
    <t>16/8/2024</t>
  </si>
  <si>
    <t>102</t>
  </si>
  <si>
    <t>2400103</t>
  </si>
  <si>
    <t>17/8/2024</t>
  </si>
  <si>
    <t>400104</t>
  </si>
  <si>
    <t>20/8/2024</t>
  </si>
  <si>
    <t>400107</t>
  </si>
  <si>
    <t>22/8/2024</t>
  </si>
  <si>
    <t>2400110</t>
  </si>
  <si>
    <t>23/8/2024</t>
  </si>
  <si>
    <t>400119</t>
  </si>
  <si>
    <t>Thanking you for your business.
PRAGATI LOGISTICS</t>
  </si>
  <si>
    <t>RAIGHAR</t>
  </si>
  <si>
    <t>ODAGAON</t>
  </si>
  <si>
    <t>BOUDH</t>
  </si>
  <si>
    <t>GODIPALI</t>
  </si>
  <si>
    <t>TIHIDI</t>
  </si>
  <si>
    <t>RATE</t>
  </si>
  <si>
    <t>AMOUNT</t>
  </si>
  <si>
    <t>INV NO</t>
  </si>
  <si>
    <t>CASE</t>
  </si>
  <si>
    <t>WEIGHT</t>
  </si>
  <si>
    <t>PL/JA/09900</t>
  </si>
  <si>
    <t>PL/JA/09975</t>
  </si>
  <si>
    <t>PL/JA/11125</t>
  </si>
  <si>
    <t>PL/JA/11222</t>
  </si>
  <si>
    <t>PL/JA/11239</t>
  </si>
  <si>
    <t>PL/JA/11385</t>
  </si>
  <si>
    <t>PL/JA/11540</t>
  </si>
  <si>
    <t>PL/JA/11646</t>
  </si>
  <si>
    <t>CTC</t>
  </si>
  <si>
    <t>SL</t>
  </si>
  <si>
    <t>DATE</t>
  </si>
  <si>
    <t>LR NO</t>
  </si>
  <si>
    <t>FROM</t>
  </si>
  <si>
    <t xml:space="preserve">MEGHMANI INDUSTRIES LIMITED
Address:Industrial Estate 2340/2477 P,IDCO Plot no-70  NEAR DEEPAK WEIGHING 753024 Jagatpur,671265699
GST No:21AABCM0535G1Z5
</t>
  </si>
  <si>
    <t xml:space="preserve">Bill Date:31/08/2024
Bill NO : 18897
Total Amount:2392.00
</t>
  </si>
  <si>
    <t>(RUPEES TWO THOUSAND THREE HUNDRED NINETY TWO ONLY)</t>
  </si>
  <si>
    <t>LR CH.</t>
  </si>
  <si>
    <t>Kindly, verify &amp; confirm within 7 days, else GST will be filed by 20th Sept, 2024. 
GST to be paid by Consignor under Reverse Charge Mechanism(RCM) as per GST.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</si>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</sst>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right" wrapText="1"/>
    </xf>
    <xf numFmtId="2" fontId="0" fillId="0" borderId="1" xfId="0" applyNumberFormat="1" applyBorder="1" applyAlignment="1">
      <alignment horizontal="right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6</xdr:col>
      <xdr:colOff>342900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8671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T3" sqref="T3"/>
    </sheetView>
  </sheetViews>
  <sheetFormatPr defaultRowHeight="15"/>
  <cols>
    <col min="1" max="1" width="2.85546875" style="1" bestFit="1" customWidth="1"/>
    <col min="2" max="2" width="10.5703125" style="1" customWidth="1"/>
    <col min="3" max="3" width="12" style="1" customWidth="1"/>
    <col min="4" max="4" width="6.42578125" style="1" bestFit="1" customWidth="1"/>
    <col min="5" max="5" width="13.5703125" style="1" customWidth="1"/>
    <col min="6" max="6" width="8.85546875" style="1" customWidth="1"/>
    <col min="7" max="7" width="5.85546875" style="1" customWidth="1"/>
    <col min="8" max="8" width="8.85546875" style="1" customWidth="1"/>
    <col min="9" max="9" width="8.140625" style="2" customWidth="1"/>
    <col min="10" max="10" width="7.85546875" style="2" customWidth="1"/>
    <col min="11" max="11" width="10.570312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1" ht="76.5" customHeight="1">
      <c r="A2" s="17" t="s">
        <v>39</v>
      </c>
      <c r="B2" s="18"/>
      <c r="C2" s="18"/>
      <c r="D2" s="18"/>
      <c r="E2" s="18"/>
      <c r="F2" s="18"/>
      <c r="G2" s="18"/>
      <c r="H2" s="19"/>
      <c r="I2" s="20" t="s">
        <v>40</v>
      </c>
      <c r="J2" s="20"/>
      <c r="K2" s="20"/>
    </row>
    <row r="3" spans="1:11" s="12" customFormat="1">
      <c r="A3" s="5" t="s">
        <v>35</v>
      </c>
      <c r="B3" s="5" t="s">
        <v>36</v>
      </c>
      <c r="C3" s="5" t="s">
        <v>37</v>
      </c>
      <c r="D3" s="5" t="s">
        <v>38</v>
      </c>
      <c r="E3" s="5" t="s">
        <v>44</v>
      </c>
      <c r="F3" s="5" t="s">
        <v>23</v>
      </c>
      <c r="G3" s="5" t="s">
        <v>24</v>
      </c>
      <c r="H3" s="5" t="s">
        <v>25</v>
      </c>
      <c r="I3" s="11" t="s">
        <v>21</v>
      </c>
      <c r="J3" s="11" t="s">
        <v>42</v>
      </c>
      <c r="K3" s="11" t="s">
        <v>22</v>
      </c>
    </row>
    <row r="4" spans="1:11">
      <c r="A4" s="23">
        <v>1</v>
      </c>
      <c r="B4" s="4" t="s">
        <v>1</v>
      </c>
      <c r="C4" s="4" t="s">
        <v>26</v>
      </c>
      <c r="D4" s="8" t="s">
        <v>34</v>
      </c>
      <c r="E4" s="4" t="s">
        <v>16</v>
      </c>
      <c r="F4" s="4" t="s">
        <v>2</v>
      </c>
      <c r="G4" s="4">
        <v>3</v>
      </c>
      <c r="H4" s="4">
        <v>25</v>
      </c>
      <c r="I4" s="6">
        <f>VLOOKUP(E4,'[1]BIOSTARDT INDIA'!$C$3:$E$305,3,FALSE)</f>
        <v>4.88</v>
      </c>
      <c r="J4" s="6">
        <v>20</v>
      </c>
      <c r="K4" s="6">
        <f>50*I4+J4</f>
        <v>264</v>
      </c>
    </row>
    <row r="5" spans="1:11">
      <c r="A5" s="23">
        <v>2</v>
      </c>
      <c r="B5" s="4" t="s">
        <v>1</v>
      </c>
      <c r="C5" s="4" t="s">
        <v>27</v>
      </c>
      <c r="D5" s="8" t="s">
        <v>34</v>
      </c>
      <c r="E5" s="4" t="s">
        <v>17</v>
      </c>
      <c r="F5" s="4" t="s">
        <v>3</v>
      </c>
      <c r="G5" s="4">
        <v>20</v>
      </c>
      <c r="H5" s="4">
        <v>200</v>
      </c>
      <c r="I5" s="6">
        <f>VLOOKUP(E5,'[1]BIOSTARDT INDIA'!$C$3:$E$305,3,FALSE)</f>
        <v>3.75</v>
      </c>
      <c r="J5" s="6">
        <v>20</v>
      </c>
      <c r="K5" s="6">
        <f t="shared" ref="K5" si="0">H5*I5+J5</f>
        <v>770</v>
      </c>
    </row>
    <row r="6" spans="1:11">
      <c r="A6" s="23">
        <v>3</v>
      </c>
      <c r="B6" s="4" t="s">
        <v>4</v>
      </c>
      <c r="C6" s="4" t="s">
        <v>28</v>
      </c>
      <c r="D6" s="8" t="s">
        <v>34</v>
      </c>
      <c r="E6" s="4" t="s">
        <v>17</v>
      </c>
      <c r="F6" s="4" t="s">
        <v>5</v>
      </c>
      <c r="G6" s="4">
        <v>1</v>
      </c>
      <c r="H6" s="4">
        <v>5</v>
      </c>
      <c r="I6" s="6">
        <f>VLOOKUP(E6,'[1]BIOSTARDT INDIA'!$C$3:$E$305,3,FALSE)</f>
        <v>3.75</v>
      </c>
      <c r="J6" s="6">
        <v>20</v>
      </c>
      <c r="K6" s="6">
        <f t="shared" ref="K6:K11" si="1">50*I6+J6</f>
        <v>207.5</v>
      </c>
    </row>
    <row r="7" spans="1:11">
      <c r="A7" s="23">
        <v>4</v>
      </c>
      <c r="B7" s="4" t="s">
        <v>4</v>
      </c>
      <c r="C7" s="4" t="s">
        <v>29</v>
      </c>
      <c r="D7" s="8" t="s">
        <v>34</v>
      </c>
      <c r="E7" s="4" t="s">
        <v>16</v>
      </c>
      <c r="F7" s="4" t="s">
        <v>6</v>
      </c>
      <c r="G7" s="4">
        <v>3</v>
      </c>
      <c r="H7" s="4">
        <v>30</v>
      </c>
      <c r="I7" s="6">
        <f>VLOOKUP(E7,'[1]BIOSTARDT INDIA'!$C$3:$E$305,3,FALSE)</f>
        <v>4.88</v>
      </c>
      <c r="J7" s="6">
        <v>20</v>
      </c>
      <c r="K7" s="6">
        <f t="shared" si="1"/>
        <v>264</v>
      </c>
    </row>
    <row r="8" spans="1:11">
      <c r="A8" s="23">
        <v>5</v>
      </c>
      <c r="B8" s="4" t="s">
        <v>7</v>
      </c>
      <c r="C8" s="4" t="s">
        <v>30</v>
      </c>
      <c r="D8" s="8" t="s">
        <v>34</v>
      </c>
      <c r="E8" s="4" t="s">
        <v>18</v>
      </c>
      <c r="F8" s="4" t="s">
        <v>8</v>
      </c>
      <c r="G8" s="4">
        <v>6</v>
      </c>
      <c r="H8" s="4">
        <v>30</v>
      </c>
      <c r="I8" s="6">
        <f>VLOOKUP(E8,'[1]BIOSTARDT INDIA'!$C$3:$E$305,3,FALSE)</f>
        <v>3.75</v>
      </c>
      <c r="J8" s="6">
        <v>20</v>
      </c>
      <c r="K8" s="6">
        <f t="shared" si="1"/>
        <v>207.5</v>
      </c>
    </row>
    <row r="9" spans="1:11">
      <c r="A9" s="23">
        <v>6</v>
      </c>
      <c r="B9" s="4" t="s">
        <v>9</v>
      </c>
      <c r="C9" s="4" t="s">
        <v>31</v>
      </c>
      <c r="D9" s="8" t="s">
        <v>34</v>
      </c>
      <c r="E9" s="4" t="s">
        <v>16</v>
      </c>
      <c r="F9" s="4" t="s">
        <v>10</v>
      </c>
      <c r="G9" s="4">
        <v>4</v>
      </c>
      <c r="H9" s="4">
        <v>40</v>
      </c>
      <c r="I9" s="6">
        <f>VLOOKUP(E9,'[1]BIOSTARDT INDIA'!$C$3:$E$305,3,FALSE)</f>
        <v>4.88</v>
      </c>
      <c r="J9" s="6">
        <v>20</v>
      </c>
      <c r="K9" s="6">
        <f t="shared" si="1"/>
        <v>264</v>
      </c>
    </row>
    <row r="10" spans="1:11">
      <c r="A10" s="23">
        <v>7</v>
      </c>
      <c r="B10" s="4" t="s">
        <v>11</v>
      </c>
      <c r="C10" s="4" t="s">
        <v>32</v>
      </c>
      <c r="D10" s="8" t="s">
        <v>34</v>
      </c>
      <c r="E10" s="4" t="s">
        <v>19</v>
      </c>
      <c r="F10" s="4" t="s">
        <v>12</v>
      </c>
      <c r="G10" s="4">
        <v>1</v>
      </c>
      <c r="H10" s="4">
        <v>5</v>
      </c>
      <c r="I10" s="6">
        <f>VLOOKUP(E10,'[1]BIOSTARDT INDIA'!$C$3:$E$305,3,FALSE)</f>
        <v>3.75</v>
      </c>
      <c r="J10" s="6">
        <v>20</v>
      </c>
      <c r="K10" s="6">
        <f t="shared" si="1"/>
        <v>207.5</v>
      </c>
    </row>
    <row r="11" spans="1:11">
      <c r="A11" s="23">
        <v>8</v>
      </c>
      <c r="B11" s="9" t="s">
        <v>13</v>
      </c>
      <c r="C11" s="9" t="s">
        <v>33</v>
      </c>
      <c r="D11" s="22" t="s">
        <v>34</v>
      </c>
      <c r="E11" s="21" t="s">
        <v>20</v>
      </c>
      <c r="F11" s="9" t="s">
        <v>14</v>
      </c>
      <c r="G11" s="9">
        <v>1</v>
      </c>
      <c r="H11" s="9">
        <v>5</v>
      </c>
      <c r="I11" s="10">
        <f>VLOOKUP(E11,'[1]BIOSTARDT INDIA'!$C$3:$E$305,3,FALSE)</f>
        <v>3.75</v>
      </c>
      <c r="J11" s="10">
        <v>20</v>
      </c>
      <c r="K11" s="6">
        <f t="shared" si="1"/>
        <v>207.5</v>
      </c>
    </row>
    <row r="12" spans="1:11" s="3" customFormat="1">
      <c r="A12" s="13" t="s">
        <v>41</v>
      </c>
      <c r="B12" s="13"/>
      <c r="C12" s="13"/>
      <c r="D12" s="13"/>
      <c r="E12" s="13"/>
      <c r="F12" s="13"/>
      <c r="G12" s="13"/>
      <c r="H12" s="13"/>
      <c r="I12" s="14"/>
      <c r="J12" s="14"/>
      <c r="K12" s="7">
        <f>ROUND(SUM(K4:K11),0)</f>
        <v>2392</v>
      </c>
    </row>
    <row r="13" spans="1:11" s="3" customFormat="1" ht="30" customHeight="1">
      <c r="A13" s="15" t="s">
        <v>43</v>
      </c>
      <c r="B13" s="15"/>
      <c r="C13" s="15"/>
      <c r="D13" s="15"/>
      <c r="E13" s="15"/>
      <c r="F13" s="15"/>
      <c r="G13" s="15"/>
      <c r="H13" s="15"/>
      <c r="I13" s="16"/>
      <c r="J13" s="16"/>
      <c r="K13" s="16"/>
    </row>
    <row r="14" spans="1:11" s="3" customFormat="1" ht="30" customHeight="1">
      <c r="A14" s="15" t="s">
        <v>15</v>
      </c>
      <c r="B14" s="15"/>
      <c r="C14" s="15"/>
      <c r="D14" s="15"/>
      <c r="E14" s="15"/>
      <c r="F14" s="15"/>
      <c r="G14" s="15"/>
      <c r="H14" s="15"/>
      <c r="I14" s="16"/>
      <c r="J14" s="16"/>
      <c r="K14" s="16"/>
    </row>
    <row r="15" spans="1:11">
      <c r="G15" s="23">
        <f>SUM(G4:G11)</f>
        <v>39</v>
      </c>
      <c r="H15" s="23">
        <f>SUM(H4:H11)</f>
        <v>340</v>
      </c>
    </row>
  </sheetData>
  <mergeCells count="7">
    <mergeCell ref="A12:J12"/>
    <mergeCell ref="A13:K13"/>
    <mergeCell ref="A14:K14"/>
    <mergeCell ref="A1:H1"/>
    <mergeCell ref="A2:H2"/>
    <mergeCell ref="I1:K1"/>
    <mergeCell ref="I2:K2"/>
  </mergeCells>
  <conditionalFormatting sqref="C4:C11">
    <cfRule type="duplicateValues" dxfId="0" priority="1"/>
  </conditionalFormatting>
  <pageMargins left="0.3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2024-09-17T06:41:26Z</cp:lastPrinted>
  <dcterms:created xsi:type="dcterms:W3CDTF">2024-09-12T06:36:13Z</dcterms:created>
  <dcterms:modified xsi:type="dcterms:W3CDTF">2024-09-17T06:41:28Z</dcterms:modified>
</cp:coreProperties>
</file>