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13" i="1" l="1"/>
  <c r="H12" i="1"/>
  <c r="H11" i="1"/>
  <c r="H10" i="1"/>
  <c r="H9" i="1"/>
  <c r="H8" i="1"/>
  <c r="H7" i="1"/>
  <c r="H6" i="1"/>
  <c r="H5" i="1"/>
  <c r="H4" i="1"/>
  <c r="J4" i="1"/>
  <c r="J12" i="1"/>
  <c r="J11" i="1"/>
  <c r="J10" i="1"/>
  <c r="J9" i="1"/>
  <c r="J8" i="1"/>
  <c r="J7" i="1"/>
  <c r="J6" i="1"/>
  <c r="J5" i="1"/>
  <c r="G16" i="1" l="1"/>
</calcChain>
</file>

<file path=xl/sharedStrings.xml><?xml version="1.0" encoding="utf-8"?>
<sst xmlns="http://schemas.openxmlformats.org/spreadsheetml/2006/main" count="61" uniqueCount="47">
  <si>
    <t>02/12/2025</t>
  </si>
  <si>
    <t>106</t>
  </si>
  <si>
    <t>20/12/2025</t>
  </si>
  <si>
    <t>75</t>
  </si>
  <si>
    <t>25/12/2025</t>
  </si>
  <si>
    <t>86162134</t>
  </si>
  <si>
    <t>27/12/2025</t>
  </si>
  <si>
    <t>0118</t>
  </si>
  <si>
    <t>31/12/2025</t>
  </si>
  <si>
    <t>154</t>
  </si>
  <si>
    <t>700106</t>
  </si>
  <si>
    <t>700138</t>
  </si>
  <si>
    <t>700172</t>
  </si>
  <si>
    <t>156/157</t>
  </si>
  <si>
    <t>SL</t>
  </si>
  <si>
    <t>DATE</t>
  </si>
  <si>
    <t>LR NO</t>
  </si>
  <si>
    <t>INV NO</t>
  </si>
  <si>
    <t>FROM</t>
  </si>
  <si>
    <t>CASE</t>
  </si>
  <si>
    <t>DO/12928</t>
  </si>
  <si>
    <t>DO/13727</t>
  </si>
  <si>
    <t>DO/13915</t>
  </si>
  <si>
    <t>DO/14024</t>
  </si>
  <si>
    <t>DO/14144</t>
  </si>
  <si>
    <t>MA/09881</t>
  </si>
  <si>
    <t>MA/10090</t>
  </si>
  <si>
    <t>MA/10091</t>
  </si>
  <si>
    <t>MA/10092</t>
  </si>
  <si>
    <t>PURI</t>
  </si>
  <si>
    <t>NUAPATNA</t>
  </si>
  <si>
    <t>BANKI</t>
  </si>
  <si>
    <t>DHENKANAL</t>
  </si>
  <si>
    <t>KEONJHAR</t>
  </si>
  <si>
    <t>RAIRANGPUR</t>
  </si>
  <si>
    <t>JHARSUGUDA</t>
  </si>
  <si>
    <t>CTC</t>
  </si>
  <si>
    <t>RATE</t>
  </si>
  <si>
    <t>LR CH.</t>
  </si>
  <si>
    <t>AMT.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</si>
  <si>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</si>
  <si>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</si>
  <si>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JAN, 2025. 
GST to be paid by Consignor under Reverse Charge Mechanism(RCM) as per GST.</t>
  </si>
  <si>
    <t>DESTINATION</t>
  </si>
  <si>
    <t>Bill Date : 31/12/2025
Bill NO : 23471
Total Amount : 3635.00</t>
  </si>
  <si>
    <t>(RUPEES THREE THOUSAND SIX HUNDRED THIRTY FIVE ONLY)</t>
  </si>
  <si>
    <t xml:space="preserve">To,
M/s MODI ASSOCIATES                                                                                                 C/O KOKUYO CAMLIN LTD
Address: OLD COLLEGE LANE, NIMCHORI, CUTTACK-753002
GST No : 21AACFM0756F1ZT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</si>
</sst>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228600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"/>
          <a:ext cx="38671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QUOTATION/MODI%20ASSOCIATES%20(KOKUYO%20CAMLIN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9">
          <cell r="C19" t="str">
            <v>BANKI</v>
          </cell>
          <cell r="D19">
            <v>50</v>
          </cell>
        </row>
        <row r="20">
          <cell r="C20" t="str">
            <v>KEONJHAR</v>
          </cell>
          <cell r="D20">
            <v>60</v>
          </cell>
        </row>
        <row r="21">
          <cell r="C21" t="str">
            <v>NUAPATNA</v>
          </cell>
          <cell r="D21">
            <v>50</v>
          </cell>
        </row>
        <row r="22">
          <cell r="C22" t="str">
            <v>DHENKANAL</v>
          </cell>
          <cell r="D22">
            <v>45</v>
          </cell>
        </row>
        <row r="23">
          <cell r="C23" t="str">
            <v>BALIMELA</v>
          </cell>
          <cell r="D23">
            <v>110</v>
          </cell>
        </row>
        <row r="24">
          <cell r="C24" t="str">
            <v>KORAPUT</v>
          </cell>
          <cell r="D24">
            <v>80</v>
          </cell>
        </row>
        <row r="25">
          <cell r="C25" t="str">
            <v>RAIRANGPUR</v>
          </cell>
          <cell r="D25">
            <v>75</v>
          </cell>
        </row>
        <row r="26">
          <cell r="C26" t="str">
            <v>JHARSUGUDA</v>
          </cell>
          <cell r="D26">
            <v>40</v>
          </cell>
        </row>
        <row r="27">
          <cell r="C27" t="str">
            <v>PURI</v>
          </cell>
          <cell r="D27">
            <v>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R5" sqref="R5"/>
    </sheetView>
  </sheetViews>
  <sheetFormatPr defaultRowHeight="15"/>
  <cols>
    <col min="1" max="1" width="3.5703125" customWidth="1"/>
    <col min="2" max="2" width="11.42578125" customWidth="1"/>
    <col min="3" max="3" width="11.28515625" customWidth="1"/>
    <col min="4" max="4" width="9" bestFit="1" customWidth="1"/>
    <col min="5" max="5" width="6.42578125" bestFit="1" customWidth="1"/>
    <col min="6" max="6" width="12.85546875" bestFit="1" customWidth="1"/>
    <col min="7" max="8" width="7" customWidth="1"/>
    <col min="9" max="9" width="7.140625" customWidth="1"/>
    <col min="10" max="10" width="11.28515625" customWidth="1"/>
  </cols>
  <sheetData>
    <row r="1" spans="1:10" s="6" customFormat="1" ht="90" customHeight="1">
      <c r="A1" s="12"/>
      <c r="B1" s="13"/>
      <c r="C1" s="13"/>
      <c r="D1" s="13"/>
      <c r="E1" s="13"/>
      <c r="F1" s="13"/>
      <c r="G1" s="14"/>
      <c r="H1" s="15" t="s">
        <v>40</v>
      </c>
      <c r="I1" s="15"/>
      <c r="J1" s="15"/>
    </row>
    <row r="2" spans="1:10" s="6" customFormat="1" ht="102" customHeight="1">
      <c r="A2" s="20" t="s">
        <v>46</v>
      </c>
      <c r="B2" s="21"/>
      <c r="C2" s="21"/>
      <c r="D2" s="21"/>
      <c r="E2" s="21"/>
      <c r="F2" s="21"/>
      <c r="G2" s="22"/>
      <c r="H2" s="15" t="s">
        <v>44</v>
      </c>
      <c r="I2" s="15"/>
      <c r="J2" s="15"/>
    </row>
    <row r="3" spans="1:10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43</v>
      </c>
      <c r="G3" s="3" t="s">
        <v>19</v>
      </c>
      <c r="H3" s="4" t="s">
        <v>37</v>
      </c>
      <c r="I3" s="4" t="s">
        <v>38</v>
      </c>
      <c r="J3" s="4" t="s">
        <v>39</v>
      </c>
    </row>
    <row r="4" spans="1:10">
      <c r="A4" s="9">
        <v>1</v>
      </c>
      <c r="B4" s="2" t="s">
        <v>0</v>
      </c>
      <c r="C4" s="2" t="s">
        <v>20</v>
      </c>
      <c r="D4" s="2" t="s">
        <v>1</v>
      </c>
      <c r="E4" s="2" t="s">
        <v>36</v>
      </c>
      <c r="F4" s="2" t="s">
        <v>29</v>
      </c>
      <c r="G4" s="2">
        <v>5</v>
      </c>
      <c r="H4" s="5">
        <f>VLOOKUP(F4,[1]Sheet1!$C$19:$D$27,2,FALSE)</f>
        <v>50</v>
      </c>
      <c r="I4" s="5">
        <v>30</v>
      </c>
      <c r="J4" s="5">
        <f>G4*H4+I4</f>
        <v>280</v>
      </c>
    </row>
    <row r="5" spans="1:10">
      <c r="A5" s="9">
        <v>2</v>
      </c>
      <c r="B5" s="2" t="s">
        <v>2</v>
      </c>
      <c r="C5" s="2" t="s">
        <v>21</v>
      </c>
      <c r="D5" s="2" t="s">
        <v>3</v>
      </c>
      <c r="E5" s="2" t="s">
        <v>36</v>
      </c>
      <c r="F5" s="2" t="s">
        <v>30</v>
      </c>
      <c r="G5" s="2">
        <v>3</v>
      </c>
      <c r="H5" s="5">
        <f>VLOOKUP(F5,[1]Sheet1!$C$19:$D$27,2,FALSE)</f>
        <v>50</v>
      </c>
      <c r="I5" s="5">
        <v>30</v>
      </c>
      <c r="J5" s="5">
        <f t="shared" ref="J5:J12" si="0">G5*H5+I5</f>
        <v>180</v>
      </c>
    </row>
    <row r="6" spans="1:10">
      <c r="A6" s="9">
        <v>3</v>
      </c>
      <c r="B6" s="2" t="s">
        <v>4</v>
      </c>
      <c r="C6" s="2" t="s">
        <v>22</v>
      </c>
      <c r="D6" s="2" t="s">
        <v>5</v>
      </c>
      <c r="E6" s="2" t="s">
        <v>36</v>
      </c>
      <c r="F6" s="2" t="s">
        <v>31</v>
      </c>
      <c r="G6" s="2">
        <v>12</v>
      </c>
      <c r="H6" s="5">
        <f>VLOOKUP(F6,[1]Sheet1!$C$19:$D$27,2,FALSE)</f>
        <v>50</v>
      </c>
      <c r="I6" s="5">
        <v>30</v>
      </c>
      <c r="J6" s="5">
        <f t="shared" si="0"/>
        <v>630</v>
      </c>
    </row>
    <row r="7" spans="1:10">
      <c r="A7" s="9">
        <v>4</v>
      </c>
      <c r="B7" s="2" t="s">
        <v>4</v>
      </c>
      <c r="C7" s="2" t="s">
        <v>25</v>
      </c>
      <c r="D7" s="2" t="s">
        <v>10</v>
      </c>
      <c r="E7" s="2" t="s">
        <v>36</v>
      </c>
      <c r="F7" s="2" t="s">
        <v>33</v>
      </c>
      <c r="G7" s="2">
        <v>6</v>
      </c>
      <c r="H7" s="5">
        <f>VLOOKUP(F7,[1]Sheet1!$C$19:$D$27,2,FALSE)</f>
        <v>60</v>
      </c>
      <c r="I7" s="5">
        <v>30</v>
      </c>
      <c r="J7" s="5">
        <f t="shared" si="0"/>
        <v>390</v>
      </c>
    </row>
    <row r="8" spans="1:10">
      <c r="A8" s="9">
        <v>5</v>
      </c>
      <c r="B8" s="2" t="s">
        <v>6</v>
      </c>
      <c r="C8" s="2" t="s">
        <v>23</v>
      </c>
      <c r="D8" s="2" t="s">
        <v>7</v>
      </c>
      <c r="E8" s="2" t="s">
        <v>36</v>
      </c>
      <c r="F8" s="2" t="s">
        <v>32</v>
      </c>
      <c r="G8" s="2">
        <v>6</v>
      </c>
      <c r="H8" s="5">
        <f>VLOOKUP(F8,[1]Sheet1!$C$19:$D$27,2,FALSE)</f>
        <v>45</v>
      </c>
      <c r="I8" s="5">
        <v>30</v>
      </c>
      <c r="J8" s="5">
        <f t="shared" si="0"/>
        <v>300</v>
      </c>
    </row>
    <row r="9" spans="1:10">
      <c r="A9" s="9">
        <v>6</v>
      </c>
      <c r="B9" s="2" t="s">
        <v>8</v>
      </c>
      <c r="C9" s="2" t="s">
        <v>24</v>
      </c>
      <c r="D9" s="2" t="s">
        <v>9</v>
      </c>
      <c r="E9" s="2" t="s">
        <v>36</v>
      </c>
      <c r="F9" s="2" t="s">
        <v>31</v>
      </c>
      <c r="G9" s="2">
        <v>2</v>
      </c>
      <c r="H9" s="5">
        <f>VLOOKUP(F9,[1]Sheet1!$C$19:$D$27,2,FALSE)</f>
        <v>50</v>
      </c>
      <c r="I9" s="5">
        <v>30</v>
      </c>
      <c r="J9" s="5">
        <f t="shared" si="0"/>
        <v>130</v>
      </c>
    </row>
    <row r="10" spans="1:10">
      <c r="A10" s="9">
        <v>7</v>
      </c>
      <c r="B10" s="2" t="s">
        <v>8</v>
      </c>
      <c r="C10" s="2" t="s">
        <v>26</v>
      </c>
      <c r="D10" s="2" t="s">
        <v>11</v>
      </c>
      <c r="E10" s="2" t="s">
        <v>36</v>
      </c>
      <c r="F10" s="2" t="s">
        <v>34</v>
      </c>
      <c r="G10" s="2">
        <v>5</v>
      </c>
      <c r="H10" s="5">
        <f>VLOOKUP(F10,[1]Sheet1!$C$19:$D$27,2,FALSE)</f>
        <v>75</v>
      </c>
      <c r="I10" s="5">
        <v>30</v>
      </c>
      <c r="J10" s="5">
        <f t="shared" si="0"/>
        <v>405</v>
      </c>
    </row>
    <row r="11" spans="1:10">
      <c r="A11" s="9">
        <v>8</v>
      </c>
      <c r="B11" s="2" t="s">
        <v>8</v>
      </c>
      <c r="C11" s="2" t="s">
        <v>27</v>
      </c>
      <c r="D11" s="2" t="s">
        <v>12</v>
      </c>
      <c r="E11" s="2" t="s">
        <v>36</v>
      </c>
      <c r="F11" s="2" t="s">
        <v>33</v>
      </c>
      <c r="G11" s="2">
        <v>5</v>
      </c>
      <c r="H11" s="5">
        <f>VLOOKUP(F11,[1]Sheet1!$C$19:$D$27,2,FALSE)</f>
        <v>60</v>
      </c>
      <c r="I11" s="5">
        <v>30</v>
      </c>
      <c r="J11" s="5">
        <f t="shared" si="0"/>
        <v>330</v>
      </c>
    </row>
    <row r="12" spans="1:10">
      <c r="A12" s="9">
        <v>9</v>
      </c>
      <c r="B12" s="2" t="s">
        <v>8</v>
      </c>
      <c r="C12" s="2" t="s">
        <v>28</v>
      </c>
      <c r="D12" s="2" t="s">
        <v>13</v>
      </c>
      <c r="E12" s="2" t="s">
        <v>36</v>
      </c>
      <c r="F12" s="2" t="s">
        <v>35</v>
      </c>
      <c r="G12" s="2">
        <v>24</v>
      </c>
      <c r="H12" s="5">
        <f>VLOOKUP(F12,[1]Sheet1!$C$19:$D$27,2,FALSE)</f>
        <v>40</v>
      </c>
      <c r="I12" s="5">
        <v>30</v>
      </c>
      <c r="J12" s="5">
        <f t="shared" si="0"/>
        <v>990</v>
      </c>
    </row>
    <row r="13" spans="1:10" s="8" customFormat="1">
      <c r="A13" s="16" t="s">
        <v>45</v>
      </c>
      <c r="B13" s="17"/>
      <c r="C13" s="17"/>
      <c r="D13" s="17"/>
      <c r="E13" s="17"/>
      <c r="F13" s="17"/>
      <c r="G13" s="17"/>
      <c r="H13" s="18"/>
      <c r="I13" s="19"/>
      <c r="J13" s="7">
        <f>SUM(J4:J12)</f>
        <v>3635</v>
      </c>
    </row>
    <row r="14" spans="1:10" s="8" customFormat="1" ht="30" customHeight="1">
      <c r="A14" s="10" t="s">
        <v>42</v>
      </c>
      <c r="B14" s="10"/>
      <c r="C14" s="10"/>
      <c r="D14" s="10"/>
      <c r="E14" s="10"/>
      <c r="F14" s="10"/>
      <c r="G14" s="10"/>
      <c r="H14" s="11"/>
      <c r="I14" s="11"/>
      <c r="J14" s="11"/>
    </row>
    <row r="15" spans="1:10" s="8" customFormat="1" ht="30" customHeight="1">
      <c r="A15" s="10" t="s">
        <v>41</v>
      </c>
      <c r="B15" s="10"/>
      <c r="C15" s="10"/>
      <c r="D15" s="10"/>
      <c r="E15" s="10"/>
      <c r="F15" s="10"/>
      <c r="G15" s="10"/>
      <c r="H15" s="11"/>
      <c r="I15" s="11"/>
      <c r="J15" s="11"/>
    </row>
    <row r="16" spans="1:10">
      <c r="G16" s="3">
        <f>SUM(G4:G12)</f>
        <v>68</v>
      </c>
    </row>
  </sheetData>
  <sortState ref="B2:G10">
    <sortCondition ref="B1"/>
  </sortState>
  <mergeCells count="7">
    <mergeCell ref="A15:J15"/>
    <mergeCell ref="A1:G1"/>
    <mergeCell ref="H1:J1"/>
    <mergeCell ref="A2:G2"/>
    <mergeCell ref="H2:J2"/>
    <mergeCell ref="A13:I13"/>
    <mergeCell ref="A14:J14"/>
  </mergeCells>
  <conditionalFormatting sqref="C1">
    <cfRule type="duplicateValues" dxfId="2" priority="3"/>
  </conditionalFormatting>
  <conditionalFormatting sqref="C13:C15">
    <cfRule type="duplicateValues" dxfId="1" priority="2"/>
  </conditionalFormatting>
  <conditionalFormatting sqref="C13:C15">
    <cfRule type="duplicateValues" dxfId="0" priority="1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2026-02-17T09:59:37Z</cp:lastPrinted>
  <dcterms:created xsi:type="dcterms:W3CDTF">2026-01-10T08:01:59Z</dcterms:created>
  <dcterms:modified xsi:type="dcterms:W3CDTF">2026-02-17T09:59:38Z</dcterms:modified>
</cp:coreProperties>
</file>