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1" i="1"/>
  <c r="M5"/>
  <c r="M6"/>
  <c r="M7"/>
  <c r="M8"/>
  <c r="M9"/>
  <c r="M10"/>
  <c r="M4"/>
  <c r="K5"/>
  <c r="K6"/>
  <c r="K7"/>
  <c r="K8"/>
  <c r="K9"/>
  <c r="K10"/>
  <c r="K4"/>
  <c r="J5"/>
  <c r="J6"/>
  <c r="J7"/>
  <c r="J8"/>
  <c r="J9"/>
  <c r="J10"/>
  <c r="J4"/>
  <c r="I5"/>
  <c r="I6"/>
  <c r="I7"/>
  <c r="I8"/>
  <c r="I9"/>
  <c r="I10"/>
  <c r="I4"/>
</calcChain>
</file>

<file path=xl/sharedStrings.xml><?xml version="1.0" encoding="utf-8"?>
<sst xmlns="http://schemas.openxmlformats.org/spreadsheetml/2006/main" count="62" uniqueCount="45">
  <si>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</si>
  <si>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</si>
  <si>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</si>
  <si>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</si>
  <si>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</si>
  <si>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</si>
  <si>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</si>
  <si>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</si>
  <si>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04/3/2024</t>
  </si>
  <si>
    <t>3152</t>
  </si>
  <si>
    <t>PAN MASALA</t>
  </si>
  <si>
    <t>05/3/2024</t>
  </si>
  <si>
    <t>3168</t>
  </si>
  <si>
    <t>19/3/2024</t>
  </si>
  <si>
    <t>3272</t>
  </si>
  <si>
    <t>3270</t>
  </si>
  <si>
    <t>22/3/2024</t>
  </si>
  <si>
    <t>3302</t>
  </si>
  <si>
    <t>3304</t>
  </si>
  <si>
    <t>3300</t>
  </si>
  <si>
    <t>GST to be paid by Consignor under Reverse Charge Mechanism (RCM) as per GST</t>
  </si>
  <si>
    <t>Declaration � Kindly verify and confirm before 04/20/2024 00:00:00</t>
  </si>
  <si>
    <t>Thanking you for your business.
PRAGATI LOGISTICS</t>
  </si>
  <si>
    <t>SL</t>
  </si>
  <si>
    <t>LR NO</t>
  </si>
  <si>
    <t>INV NO</t>
  </si>
  <si>
    <t>PL/JA/29644</t>
  </si>
  <si>
    <t>PL/JA/29965</t>
  </si>
  <si>
    <t>PL/JA/30778</t>
  </si>
  <si>
    <t>PL/JA/30800</t>
  </si>
  <si>
    <t>PL/JA/31080</t>
  </si>
  <si>
    <t>PL/JA/31079</t>
  </si>
  <si>
    <t>PL/JA/31083</t>
  </si>
  <si>
    <t>DHENKANAL</t>
  </si>
  <si>
    <t>RAIRANGPUR</t>
  </si>
  <si>
    <t>KEONJHAR</t>
  </si>
  <si>
    <t>SORO</t>
  </si>
  <si>
    <t>JODA</t>
  </si>
  <si>
    <t>CTC</t>
  </si>
  <si>
    <t>FROM</t>
  </si>
  <si>
    <t>TO</t>
  </si>
  <si>
    <t>HAM</t>
  </si>
  <si>
    <t>Bill Date:03/31/2024
Bill #:Inv-43072/23-24
TotalAmount:4313.00</t>
  </si>
  <si>
    <t xml:space="preserve">TO, 
MOUMITA TRADINGS
Address:JAGATPUR KENDRAPPARA ROAD,9437128776
GST No:21AHDPB3099G1ZS
</t>
  </si>
  <si>
    <t>(RUPEES FOUR THOUSAND THREE HUNDRED THIRTEEN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</si>
</sst>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47625</xdr:rowOff>
    </xdr:from>
    <xdr:to>
      <xdr:col>6</xdr:col>
      <xdr:colOff>390525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47625"/>
          <a:ext cx="34385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ANUARY\MOUMITA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KEONJHAR</v>
          </cell>
          <cell r="G4" t="str">
            <v>PAN MASALA</v>
          </cell>
          <cell r="H4">
            <v>4</v>
          </cell>
          <cell r="J4">
            <v>180</v>
          </cell>
        </row>
        <row r="5">
          <cell r="F5" t="str">
            <v>JODA</v>
          </cell>
          <cell r="G5" t="str">
            <v>PAN MASALA</v>
          </cell>
          <cell r="H5">
            <v>4</v>
          </cell>
          <cell r="J5">
            <v>201.25</v>
          </cell>
        </row>
        <row r="6">
          <cell r="F6" t="str">
            <v>BARIPADA</v>
          </cell>
          <cell r="G6" t="str">
            <v>PAN MASALA</v>
          </cell>
          <cell r="H6">
            <v>4</v>
          </cell>
          <cell r="J6">
            <v>230</v>
          </cell>
        </row>
        <row r="7">
          <cell r="F7" t="str">
            <v>ANGUL</v>
          </cell>
          <cell r="G7" t="str">
            <v>PAN MASALA</v>
          </cell>
          <cell r="H7">
            <v>5</v>
          </cell>
          <cell r="J7">
            <v>172.5</v>
          </cell>
        </row>
        <row r="8">
          <cell r="F8" t="str">
            <v>BARIPADA</v>
          </cell>
          <cell r="G8" t="str">
            <v>SOAP</v>
          </cell>
          <cell r="H8">
            <v>10</v>
          </cell>
          <cell r="I8">
            <v>120</v>
          </cell>
          <cell r="J8">
            <v>2.5</v>
          </cell>
        </row>
        <row r="9">
          <cell r="F9" t="str">
            <v>KEONJHAR</v>
          </cell>
          <cell r="G9" t="str">
            <v>PAN MASALA</v>
          </cell>
          <cell r="H9">
            <v>4</v>
          </cell>
          <cell r="J9">
            <v>180</v>
          </cell>
        </row>
        <row r="10">
          <cell r="F10" t="str">
            <v>JODA</v>
          </cell>
          <cell r="G10" t="str">
            <v>PAN MASALA</v>
          </cell>
          <cell r="H10">
            <v>4</v>
          </cell>
          <cell r="J10">
            <v>201.25</v>
          </cell>
        </row>
        <row r="11">
          <cell r="F11" t="str">
            <v>RAIRANGPUR</v>
          </cell>
          <cell r="G11" t="str">
            <v>PAN MASALA</v>
          </cell>
          <cell r="H11">
            <v>4</v>
          </cell>
          <cell r="J11">
            <v>201.25</v>
          </cell>
        </row>
        <row r="12">
          <cell r="F12" t="str">
            <v>UMERKOT</v>
          </cell>
          <cell r="G12" t="str">
            <v>SOAP</v>
          </cell>
          <cell r="H12">
            <v>70</v>
          </cell>
          <cell r="I12">
            <v>840</v>
          </cell>
          <cell r="J12">
            <v>4.5</v>
          </cell>
        </row>
        <row r="13">
          <cell r="F13" t="str">
            <v>KEONJHAR</v>
          </cell>
          <cell r="G13" t="str">
            <v>PAN MASALA</v>
          </cell>
          <cell r="H13">
            <v>4</v>
          </cell>
          <cell r="J13">
            <v>180</v>
          </cell>
        </row>
        <row r="14">
          <cell r="F14" t="str">
            <v>NAYAGARH</v>
          </cell>
          <cell r="G14" t="str">
            <v>PAN MASALA</v>
          </cell>
          <cell r="H14">
            <v>5</v>
          </cell>
          <cell r="J14">
            <v>172.5</v>
          </cell>
        </row>
        <row r="15">
          <cell r="F15" t="str">
            <v>DHENKANAL</v>
          </cell>
          <cell r="G15" t="str">
            <v>PAN MASALA</v>
          </cell>
          <cell r="H15">
            <v>6</v>
          </cell>
          <cell r="J15">
            <v>172.5</v>
          </cell>
        </row>
        <row r="16">
          <cell r="F16" t="str">
            <v>KEONJHAR</v>
          </cell>
          <cell r="G16" t="str">
            <v>PAN MASALA</v>
          </cell>
          <cell r="H16">
            <v>4</v>
          </cell>
          <cell r="J16">
            <v>180</v>
          </cell>
        </row>
        <row r="17">
          <cell r="F17" t="str">
            <v>JODA</v>
          </cell>
          <cell r="G17" t="str">
            <v>PAN MASALA</v>
          </cell>
          <cell r="H17">
            <v>4</v>
          </cell>
          <cell r="J17">
            <v>201.25</v>
          </cell>
        </row>
        <row r="18">
          <cell r="F18" t="str">
            <v>RAIRANGPUR</v>
          </cell>
          <cell r="G18" t="str">
            <v>PAN MASALA</v>
          </cell>
          <cell r="H18">
            <v>2</v>
          </cell>
          <cell r="J18">
            <v>201.25</v>
          </cell>
        </row>
        <row r="19">
          <cell r="F19" t="str">
            <v>SORO</v>
          </cell>
          <cell r="G19" t="str">
            <v>PAN MASALA</v>
          </cell>
          <cell r="H19">
            <v>4</v>
          </cell>
          <cell r="J19">
            <v>180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Q6" sqref="Q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7" width="12.7109375" style="1" bestFit="1" customWidth="1"/>
    <col min="8" max="8" width="5.42578125" style="1" bestFit="1" customWidth="1"/>
    <col min="9" max="9" width="6.5703125" style="1" bestFit="1" customWidth="1"/>
    <col min="10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6"/>
      <c r="B1" s="6"/>
      <c r="C1" s="6"/>
      <c r="D1" s="6"/>
      <c r="E1" s="6"/>
      <c r="F1" s="6"/>
      <c r="G1" s="6"/>
      <c r="H1" s="14" t="s">
        <v>0</v>
      </c>
      <c r="I1" s="15"/>
      <c r="J1" s="15"/>
      <c r="K1" s="15"/>
      <c r="L1" s="15"/>
      <c r="M1" s="16"/>
    </row>
    <row r="2" spans="1:13" ht="72" customHeight="1">
      <c r="A2" s="6" t="s">
        <v>43</v>
      </c>
      <c r="B2" s="6"/>
      <c r="C2" s="6"/>
      <c r="D2" s="6"/>
      <c r="E2" s="6"/>
      <c r="F2" s="6"/>
      <c r="G2" s="6"/>
      <c r="H2" s="14" t="s">
        <v>42</v>
      </c>
      <c r="I2" s="15"/>
      <c r="J2" s="15"/>
      <c r="K2" s="15"/>
      <c r="L2" s="15"/>
      <c r="M2" s="16"/>
    </row>
    <row r="3" spans="1:13" s="11" customFormat="1" ht="23.25" customHeight="1">
      <c r="A3" s="10" t="s">
        <v>23</v>
      </c>
      <c r="B3" s="10" t="s">
        <v>1</v>
      </c>
      <c r="C3" s="10" t="s">
        <v>24</v>
      </c>
      <c r="D3" s="10" t="s">
        <v>25</v>
      </c>
      <c r="E3" s="10" t="s">
        <v>39</v>
      </c>
      <c r="F3" s="10" t="s">
        <v>40</v>
      </c>
      <c r="G3" s="10" t="s">
        <v>2</v>
      </c>
      <c r="H3" s="10" t="s">
        <v>3</v>
      </c>
      <c r="I3" s="10" t="s">
        <v>4</v>
      </c>
      <c r="J3" s="10" t="s">
        <v>41</v>
      </c>
      <c r="K3" s="10" t="s">
        <v>5</v>
      </c>
      <c r="L3" s="10" t="s">
        <v>6</v>
      </c>
      <c r="M3" s="10" t="s">
        <v>7</v>
      </c>
    </row>
    <row r="4" spans="1:13">
      <c r="A4" s="2">
        <v>1</v>
      </c>
      <c r="B4" s="4" t="s">
        <v>8</v>
      </c>
      <c r="C4" s="4" t="s">
        <v>26</v>
      </c>
      <c r="D4" s="4" t="s">
        <v>9</v>
      </c>
      <c r="E4" s="12" t="s">
        <v>38</v>
      </c>
      <c r="F4" s="2" t="s">
        <v>33</v>
      </c>
      <c r="G4" s="2" t="s">
        <v>10</v>
      </c>
      <c r="H4" s="2">
        <v>6</v>
      </c>
      <c r="I4" s="3">
        <f>VLOOKUP(F4,[1]Invoice!$F$4:$J$19,5,FALSE)</f>
        <v>172.5</v>
      </c>
      <c r="J4" s="3">
        <f>H4*2</f>
        <v>12</v>
      </c>
      <c r="K4" s="3">
        <f>H4*12</f>
        <v>72</v>
      </c>
      <c r="L4" s="3">
        <v>50</v>
      </c>
      <c r="M4" s="5">
        <f>H4*I4+J4+K4+L4</f>
        <v>1169</v>
      </c>
    </row>
    <row r="5" spans="1:13">
      <c r="A5" s="2">
        <v>2</v>
      </c>
      <c r="B5" s="4" t="s">
        <v>11</v>
      </c>
      <c r="C5" s="4" t="s">
        <v>27</v>
      </c>
      <c r="D5" s="4" t="s">
        <v>12</v>
      </c>
      <c r="E5" s="13" t="s">
        <v>38</v>
      </c>
      <c r="F5" s="2" t="s">
        <v>34</v>
      </c>
      <c r="G5" s="2" t="s">
        <v>10</v>
      </c>
      <c r="H5" s="2">
        <v>2</v>
      </c>
      <c r="I5" s="3">
        <f>VLOOKUP(F5,[1]Invoice!$F$4:$J$19,5,FALSE)</f>
        <v>201.25</v>
      </c>
      <c r="J5" s="3">
        <f t="shared" ref="J5:J10" si="0">H5*2</f>
        <v>4</v>
      </c>
      <c r="K5" s="3">
        <f t="shared" ref="K5:K10" si="1">H5*12</f>
        <v>24</v>
      </c>
      <c r="L5" s="3">
        <v>50</v>
      </c>
      <c r="M5" s="3">
        <f t="shared" ref="M5:M10" si="2">H5*I5+J5+K5+L5</f>
        <v>480.5</v>
      </c>
    </row>
    <row r="6" spans="1:13">
      <c r="A6" s="2">
        <v>3</v>
      </c>
      <c r="B6" s="4" t="s">
        <v>13</v>
      </c>
      <c r="C6" s="4" t="s">
        <v>28</v>
      </c>
      <c r="D6" s="4" t="s">
        <v>14</v>
      </c>
      <c r="E6" s="13" t="s">
        <v>38</v>
      </c>
      <c r="F6" s="2" t="s">
        <v>35</v>
      </c>
      <c r="G6" s="2" t="s">
        <v>10</v>
      </c>
      <c r="H6" s="2">
        <v>3</v>
      </c>
      <c r="I6" s="3">
        <f>VLOOKUP(F6,[1]Invoice!$F$4:$J$19,5,FALSE)</f>
        <v>180</v>
      </c>
      <c r="J6" s="3">
        <f t="shared" si="0"/>
        <v>6</v>
      </c>
      <c r="K6" s="3">
        <f t="shared" si="1"/>
        <v>36</v>
      </c>
      <c r="L6" s="3">
        <v>50</v>
      </c>
      <c r="M6" s="3">
        <f t="shared" si="2"/>
        <v>632</v>
      </c>
    </row>
    <row r="7" spans="1:13">
      <c r="A7" s="2">
        <v>4</v>
      </c>
      <c r="B7" s="4" t="s">
        <v>13</v>
      </c>
      <c r="C7" s="4" t="s">
        <v>29</v>
      </c>
      <c r="D7" s="4" t="s">
        <v>15</v>
      </c>
      <c r="E7" s="13" t="s">
        <v>38</v>
      </c>
      <c r="F7" s="2" t="s">
        <v>36</v>
      </c>
      <c r="G7" s="2" t="s">
        <v>10</v>
      </c>
      <c r="H7" s="2">
        <v>3</v>
      </c>
      <c r="I7" s="3">
        <f>VLOOKUP(F7,[1]Invoice!$F$4:$J$19,5,FALSE)</f>
        <v>180</v>
      </c>
      <c r="J7" s="3">
        <f t="shared" si="0"/>
        <v>6</v>
      </c>
      <c r="K7" s="3">
        <f t="shared" si="1"/>
        <v>36</v>
      </c>
      <c r="L7" s="3">
        <v>50</v>
      </c>
      <c r="M7" s="3">
        <f t="shared" si="2"/>
        <v>632</v>
      </c>
    </row>
    <row r="8" spans="1:13">
      <c r="A8" s="2">
        <v>5</v>
      </c>
      <c r="B8" s="4" t="s">
        <v>16</v>
      </c>
      <c r="C8" s="4" t="s">
        <v>30</v>
      </c>
      <c r="D8" s="4" t="s">
        <v>17</v>
      </c>
      <c r="E8" s="13" t="s">
        <v>38</v>
      </c>
      <c r="F8" s="2" t="s">
        <v>35</v>
      </c>
      <c r="G8" s="2" t="s">
        <v>10</v>
      </c>
      <c r="H8" s="2">
        <v>2</v>
      </c>
      <c r="I8" s="3">
        <f>VLOOKUP(F8,[1]Invoice!$F$4:$J$19,5,FALSE)</f>
        <v>180</v>
      </c>
      <c r="J8" s="3">
        <f t="shared" si="0"/>
        <v>4</v>
      </c>
      <c r="K8" s="3">
        <f t="shared" si="1"/>
        <v>24</v>
      </c>
      <c r="L8" s="3">
        <v>50</v>
      </c>
      <c r="M8" s="3">
        <f t="shared" si="2"/>
        <v>438</v>
      </c>
    </row>
    <row r="9" spans="1:13">
      <c r="A9" s="2">
        <v>6</v>
      </c>
      <c r="B9" s="4" t="s">
        <v>16</v>
      </c>
      <c r="C9" s="4" t="s">
        <v>31</v>
      </c>
      <c r="D9" s="4" t="s">
        <v>18</v>
      </c>
      <c r="E9" s="13" t="s">
        <v>38</v>
      </c>
      <c r="F9" s="2" t="s">
        <v>37</v>
      </c>
      <c r="G9" s="2" t="s">
        <v>10</v>
      </c>
      <c r="H9" s="2">
        <v>2</v>
      </c>
      <c r="I9" s="3">
        <f>VLOOKUP(F9,[1]Invoice!$F$4:$J$19,5,FALSE)</f>
        <v>201.25</v>
      </c>
      <c r="J9" s="3">
        <f t="shared" si="0"/>
        <v>4</v>
      </c>
      <c r="K9" s="3">
        <f t="shared" si="1"/>
        <v>24</v>
      </c>
      <c r="L9" s="3">
        <v>50</v>
      </c>
      <c r="M9" s="3">
        <f t="shared" si="2"/>
        <v>480.5</v>
      </c>
    </row>
    <row r="10" spans="1:13">
      <c r="A10" s="4">
        <v>7</v>
      </c>
      <c r="B10" s="4" t="s">
        <v>16</v>
      </c>
      <c r="C10" s="4" t="s">
        <v>32</v>
      </c>
      <c r="D10" s="4" t="s">
        <v>19</v>
      </c>
      <c r="E10" s="13" t="s">
        <v>38</v>
      </c>
      <c r="F10" s="2" t="s">
        <v>34</v>
      </c>
      <c r="G10" s="2" t="s">
        <v>10</v>
      </c>
      <c r="H10" s="2">
        <v>2</v>
      </c>
      <c r="I10" s="3">
        <f>VLOOKUP(F10,[1]Invoice!$F$4:$J$19,5,FALSE)</f>
        <v>201.25</v>
      </c>
      <c r="J10" s="3">
        <f t="shared" si="0"/>
        <v>4</v>
      </c>
      <c r="K10" s="3">
        <f t="shared" si="1"/>
        <v>24</v>
      </c>
      <c r="L10" s="3">
        <v>50</v>
      </c>
      <c r="M10" s="3">
        <f t="shared" si="2"/>
        <v>480.5</v>
      </c>
    </row>
    <row r="11" spans="1:13">
      <c r="A11" s="18" t="s">
        <v>44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7">
        <f>ROUND(SUM(M4:M10),0)</f>
        <v>4313</v>
      </c>
    </row>
    <row r="12" spans="1:13" s="9" customFormat="1">
      <c r="A12" s="6" t="s">
        <v>20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</row>
    <row r="13" spans="1:13" s="9" customFormat="1">
      <c r="A13" s="6" t="s">
        <v>21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</row>
    <row r="14" spans="1:13" s="9" customFormat="1" ht="30" customHeight="1">
      <c r="A14" s="7" t="s">
        <v>22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1:13" s="9" customFormat="1"/>
    <row r="16" spans="1:13" s="9" customFormat="1"/>
  </sheetData>
  <mergeCells count="32">
    <mergeCell ref="A13:L13"/>
    <mergeCell ref="A14:L14"/>
    <mergeCell ref="H1:M1"/>
    <mergeCell ref="H2:M2"/>
    <mergeCell ref="A11:L11"/>
    <mergeCell ref="A12:L12"/>
    <mergeCell ref="A10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M4"/>
    <mergeCell ref="B5"/>
    <mergeCell ref="C5"/>
    <mergeCell ref="D5"/>
    <mergeCell ref="B4"/>
    <mergeCell ref="C4"/>
    <mergeCell ref="D4"/>
    <mergeCell ref="E4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2024-04-10T07:49:26Z</dcterms:created>
  <dcterms:modified xsi:type="dcterms:W3CDTF">2024-04-10T07:49:28Z</dcterms:modified>
</cp:coreProperties>
</file>