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Invoice!$A$3:$J$19</definedName>
  </definedNames>
  <calcPr calcId="144525"/>
</workbook>
</file>

<file path=xl/calcChain.xml><?xml version="1.0" encoding="utf-8"?>
<calcChain xmlns="http://schemas.openxmlformats.org/spreadsheetml/2006/main">
  <c r="H7" i="1" l="1"/>
  <c r="J7" i="1" s="1"/>
  <c r="H5" i="1"/>
  <c r="J5" i="1" s="1"/>
  <c r="H6" i="1"/>
  <c r="J6" i="1" s="1"/>
  <c r="H10" i="1"/>
  <c r="J10" i="1" s="1"/>
  <c r="H8" i="1"/>
  <c r="J8" i="1" s="1"/>
  <c r="H9" i="1"/>
  <c r="J9" i="1" s="1"/>
  <c r="H11" i="1"/>
  <c r="J11" i="1" s="1"/>
  <c r="H12" i="1"/>
  <c r="J12" i="1" s="1"/>
  <c r="H13" i="1"/>
  <c r="J13" i="1" s="1"/>
  <c r="H14" i="1"/>
  <c r="J14" i="1" s="1"/>
  <c r="H15" i="1"/>
  <c r="J15" i="1" s="1"/>
  <c r="H4" i="1"/>
  <c r="J4" i="1" s="1"/>
  <c r="G19" i="1"/>
  <c r="J16" i="1" l="1"/>
</calcChain>
</file>

<file path=xl/sharedStrings.xml><?xml version="1.0" encoding="utf-8"?>
<sst xmlns="http://schemas.openxmlformats.org/spreadsheetml/2006/main" count="76" uniqueCount="50">
  <si>
    <t>INVOICE
PRAGATI LOGISTICS,SAMANTA SAHI KHUNTIA LANE,8984191006
GST No:21AGHPB9356M1Z9</t>
  </si>
  <si>
    <t>02/9/2023</t>
  </si>
  <si>
    <t>130</t>
  </si>
  <si>
    <t>596</t>
  </si>
  <si>
    <t>472</t>
  </si>
  <si>
    <t>11/9/2023</t>
  </si>
  <si>
    <t>135</t>
  </si>
  <si>
    <t>231</t>
  </si>
  <si>
    <t>141</t>
  </si>
  <si>
    <t>18/9/2023</t>
  </si>
  <si>
    <t>151</t>
  </si>
  <si>
    <t>150</t>
  </si>
  <si>
    <t>21/9/2023</t>
  </si>
  <si>
    <t>146</t>
  </si>
  <si>
    <t>144</t>
  </si>
  <si>
    <t>22/9/2023</t>
  </si>
  <si>
    <t>4708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</si>
  <si>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</si>
  <si>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</si>
  <si>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</si>
  <si>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</si>
  <si>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</si>
  <si>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</si>
  <si>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</si>
  <si>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</si>
  <si>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</si>
  <si>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</si>
  <si>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</si>
  <si>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JAJPUR ROAD</t>
  </si>
  <si>
    <t>JARKA</t>
  </si>
  <si>
    <t>KUAKHIA</t>
  </si>
  <si>
    <t>PATTAMUNDAI</t>
  </si>
  <si>
    <t>DHENKANAL</t>
  </si>
  <si>
    <t>Kindly, verify &amp; confirm within 7 days, else GST will be filed by 20th OCTOBER, 2023. 
GST to be paid by Consignor under Reverse Charge Mechanism(RCM) as per GST.</t>
  </si>
  <si>
    <t>PL/DO/10614</t>
  </si>
  <si>
    <t>PL/DO/10561</t>
  </si>
  <si>
    <t>PL/DO/10609</t>
  </si>
  <si>
    <t>PL/DO/10610</t>
  </si>
  <si>
    <t>PL/DO/11338</t>
  </si>
  <si>
    <t>PL/DO/11336</t>
  </si>
  <si>
    <t>PL/DO/11337</t>
  </si>
  <si>
    <t>PL/DO/11874</t>
  </si>
  <si>
    <t>PL/DO/11875</t>
  </si>
  <si>
    <t>PL/DO/12104</t>
  </si>
  <si>
    <t>PL/DO/12105</t>
  </si>
  <si>
    <t>PL/DO/12219</t>
  </si>
  <si>
    <t>CTC</t>
  </si>
  <si>
    <t xml:space="preserve">
M S ENTERPRISES
Address:HINDOL KOTHI PLOT NO.548  TULASIPUR CUTTACK 753008,7978207687
GST No: 21ACAPJ4894M1ZF
</t>
  </si>
  <si>
    <t>(RUPEES FIVE THOUSAND FIVE HUNDRED TWENTY ONLY)</t>
  </si>
  <si>
    <t xml:space="preserve">Bill Date:30/09/2023
Bill NO. : 22542
Total Amount: 5520.00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</si>
</sst>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885824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152775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RAGATI%20QUOT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P5" sqref="P5"/>
    </sheetView>
  </sheetViews>
  <sheetFormatPr defaultRowHeight="15"/>
  <cols>
    <col min="1" max="1" width="4.42578125" style="1" customWidth="1"/>
    <col min="2" max="2" width="10" style="1" customWidth="1"/>
    <col min="3" max="3" width="13.28515625" style="1" customWidth="1"/>
    <col min="4" max="4" width="6.42578125" style="1" bestFit="1" customWidth="1"/>
    <col min="5" max="5" width="15.28515625" style="1" customWidth="1"/>
    <col min="6" max="6" width="8.42578125" style="1" customWidth="1"/>
    <col min="7" max="7" width="6.5703125" style="1" customWidth="1"/>
    <col min="8" max="8" width="7.42578125" style="2" customWidth="1"/>
    <col min="9" max="9" width="7.85546875" style="2" customWidth="1"/>
    <col min="10" max="10" width="10.42578125" style="2" customWidth="1"/>
    <col min="11" max="16384" width="9.140625" style="1"/>
  </cols>
  <sheetData>
    <row r="1" spans="1:10" ht="90" customHeight="1">
      <c r="A1" s="13"/>
      <c r="B1" s="14"/>
      <c r="C1" s="14"/>
      <c r="D1" s="14"/>
      <c r="E1" s="15"/>
      <c r="F1" s="16" t="s">
        <v>0</v>
      </c>
      <c r="G1" s="17"/>
      <c r="H1" s="17"/>
      <c r="I1" s="17"/>
      <c r="J1" s="18"/>
    </row>
    <row r="2" spans="1:10" ht="75" customHeight="1">
      <c r="A2" s="13" t="s">
        <v>47</v>
      </c>
      <c r="B2" s="14"/>
      <c r="C2" s="14"/>
      <c r="D2" s="14"/>
      <c r="E2" s="15"/>
      <c r="F2" s="16" t="s">
        <v>49</v>
      </c>
      <c r="G2" s="17"/>
      <c r="H2" s="17"/>
      <c r="I2" s="17"/>
      <c r="J2" s="18"/>
    </row>
    <row r="3" spans="1:10" s="21" customFormat="1" ht="15" customHeight="1">
      <c r="A3" s="19" t="s">
        <v>18</v>
      </c>
      <c r="B3" s="19" t="s">
        <v>19</v>
      </c>
      <c r="C3" s="19" t="s">
        <v>20</v>
      </c>
      <c r="D3" s="19" t="s">
        <v>21</v>
      </c>
      <c r="E3" s="19" t="s">
        <v>22</v>
      </c>
      <c r="F3" s="19" t="s">
        <v>23</v>
      </c>
      <c r="G3" s="19" t="s">
        <v>24</v>
      </c>
      <c r="H3" s="20" t="s">
        <v>25</v>
      </c>
      <c r="I3" s="20" t="s">
        <v>26</v>
      </c>
      <c r="J3" s="20" t="s">
        <v>27</v>
      </c>
    </row>
    <row r="4" spans="1:10" ht="15" customHeight="1">
      <c r="A4" s="23">
        <v>1</v>
      </c>
      <c r="B4" s="4" t="s">
        <v>1</v>
      </c>
      <c r="C4" s="4" t="s">
        <v>35</v>
      </c>
      <c r="D4" s="22" t="s">
        <v>46</v>
      </c>
      <c r="E4" s="4" t="s">
        <v>28</v>
      </c>
      <c r="F4" s="4" t="s">
        <v>2</v>
      </c>
      <c r="G4" s="4">
        <v>24</v>
      </c>
      <c r="H4" s="5">
        <f>VLOOKUP(E4,[1]MEGHA!$C$5:$D$164,2,)</f>
        <v>30</v>
      </c>
      <c r="I4" s="5">
        <v>20</v>
      </c>
      <c r="J4" s="5">
        <f>G4*H4+I4</f>
        <v>740</v>
      </c>
    </row>
    <row r="5" spans="1:10" ht="15" customHeight="1">
      <c r="A5" s="23">
        <v>2</v>
      </c>
      <c r="B5" s="4" t="s">
        <v>1</v>
      </c>
      <c r="C5" s="4" t="s">
        <v>36</v>
      </c>
      <c r="D5" s="22" t="s">
        <v>46</v>
      </c>
      <c r="E5" s="4" t="s">
        <v>29</v>
      </c>
      <c r="F5" s="4" t="s">
        <v>4</v>
      </c>
      <c r="G5" s="4">
        <v>12</v>
      </c>
      <c r="H5" s="5">
        <f>VLOOKUP(E5,[1]MEGHA!$C$5:$D$164,2,)</f>
        <v>30</v>
      </c>
      <c r="I5" s="5">
        <v>20</v>
      </c>
      <c r="J5" s="5">
        <f>G5*H5+I5</f>
        <v>380</v>
      </c>
    </row>
    <row r="6" spans="1:10" ht="15" customHeight="1">
      <c r="A6" s="23">
        <v>3</v>
      </c>
      <c r="B6" s="4" t="s">
        <v>1</v>
      </c>
      <c r="C6" s="4" t="s">
        <v>37</v>
      </c>
      <c r="D6" s="22" t="s">
        <v>46</v>
      </c>
      <c r="E6" s="4" t="s">
        <v>29</v>
      </c>
      <c r="F6" s="4" t="s">
        <v>4</v>
      </c>
      <c r="G6" s="4">
        <v>3</v>
      </c>
      <c r="H6" s="5">
        <f>VLOOKUP(E6,[1]MEGHA!$C$5:$D$164,2,)</f>
        <v>30</v>
      </c>
      <c r="I6" s="5">
        <v>20</v>
      </c>
      <c r="J6" s="5">
        <f>G6*H6+I6</f>
        <v>110</v>
      </c>
    </row>
    <row r="7" spans="1:10" ht="15" customHeight="1">
      <c r="A7" s="23">
        <v>4</v>
      </c>
      <c r="B7" s="4" t="s">
        <v>1</v>
      </c>
      <c r="C7" s="4" t="s">
        <v>34</v>
      </c>
      <c r="D7" s="22" t="s">
        <v>46</v>
      </c>
      <c r="E7" s="4" t="s">
        <v>28</v>
      </c>
      <c r="F7" s="4" t="s">
        <v>3</v>
      </c>
      <c r="G7" s="4">
        <v>9</v>
      </c>
      <c r="H7" s="5">
        <f>VLOOKUP(E7,[1]MEGHA!$C$5:$D$164,2,)</f>
        <v>30</v>
      </c>
      <c r="I7" s="5">
        <v>20</v>
      </c>
      <c r="J7" s="5">
        <f>G7*H7+I7</f>
        <v>290</v>
      </c>
    </row>
    <row r="8" spans="1:10" ht="15" customHeight="1">
      <c r="A8" s="23">
        <v>5</v>
      </c>
      <c r="B8" s="4" t="s">
        <v>5</v>
      </c>
      <c r="C8" s="4" t="s">
        <v>39</v>
      </c>
      <c r="D8" s="22" t="s">
        <v>46</v>
      </c>
      <c r="E8" s="4" t="s">
        <v>30</v>
      </c>
      <c r="F8" s="4" t="s">
        <v>7</v>
      </c>
      <c r="G8" s="4">
        <v>22</v>
      </c>
      <c r="H8" s="5">
        <f>VLOOKUP(E8,[1]MEGHA!$C$5:$D$164,2,)</f>
        <v>30</v>
      </c>
      <c r="I8" s="5">
        <v>20</v>
      </c>
      <c r="J8" s="5">
        <f>G8*H8+I8</f>
        <v>680</v>
      </c>
    </row>
    <row r="9" spans="1:10" ht="15" customHeight="1">
      <c r="A9" s="23">
        <v>6</v>
      </c>
      <c r="B9" s="4" t="s">
        <v>5</v>
      </c>
      <c r="C9" s="4" t="s">
        <v>40</v>
      </c>
      <c r="D9" s="22" t="s">
        <v>46</v>
      </c>
      <c r="E9" s="4" t="s">
        <v>29</v>
      </c>
      <c r="F9" s="4" t="s">
        <v>8</v>
      </c>
      <c r="G9" s="4">
        <v>7</v>
      </c>
      <c r="H9" s="5">
        <f>VLOOKUP(E9,[1]MEGHA!$C$5:$D$164,2,)</f>
        <v>30</v>
      </c>
      <c r="I9" s="5">
        <v>20</v>
      </c>
      <c r="J9" s="5">
        <f>G9*H9+I9</f>
        <v>230</v>
      </c>
    </row>
    <row r="10" spans="1:10" ht="15" customHeight="1">
      <c r="A10" s="23">
        <v>7</v>
      </c>
      <c r="B10" s="4" t="s">
        <v>5</v>
      </c>
      <c r="C10" s="4" t="s">
        <v>38</v>
      </c>
      <c r="D10" s="22" t="s">
        <v>46</v>
      </c>
      <c r="E10" s="4" t="s">
        <v>29</v>
      </c>
      <c r="F10" s="4" t="s">
        <v>6</v>
      </c>
      <c r="G10" s="4">
        <v>20</v>
      </c>
      <c r="H10" s="5">
        <f>VLOOKUP(E10,[1]MEGHA!$C$5:$D$164,2,)</f>
        <v>30</v>
      </c>
      <c r="I10" s="5">
        <v>20</v>
      </c>
      <c r="J10" s="5">
        <f>G10*H10+I10</f>
        <v>620</v>
      </c>
    </row>
    <row r="11" spans="1:10" ht="15" customHeight="1">
      <c r="A11" s="23">
        <v>8</v>
      </c>
      <c r="B11" s="4" t="s">
        <v>9</v>
      </c>
      <c r="C11" s="4" t="s">
        <v>41</v>
      </c>
      <c r="D11" s="22" t="s">
        <v>46</v>
      </c>
      <c r="E11" s="4" t="s">
        <v>29</v>
      </c>
      <c r="F11" s="4" t="s">
        <v>10</v>
      </c>
      <c r="G11" s="4">
        <v>12</v>
      </c>
      <c r="H11" s="5">
        <f>VLOOKUP(E11,[1]MEGHA!$C$5:$D$164,2,)</f>
        <v>30</v>
      </c>
      <c r="I11" s="5">
        <v>20</v>
      </c>
      <c r="J11" s="5">
        <f>G11*H11+I11</f>
        <v>380</v>
      </c>
    </row>
    <row r="12" spans="1:10" ht="15" customHeight="1">
      <c r="A12" s="23">
        <v>9</v>
      </c>
      <c r="B12" s="4" t="s">
        <v>9</v>
      </c>
      <c r="C12" s="4" t="s">
        <v>42</v>
      </c>
      <c r="D12" s="22" t="s">
        <v>46</v>
      </c>
      <c r="E12" s="4" t="s">
        <v>29</v>
      </c>
      <c r="F12" s="4" t="s">
        <v>11</v>
      </c>
      <c r="G12" s="4">
        <v>7</v>
      </c>
      <c r="H12" s="5">
        <f>VLOOKUP(E12,[1]MEGHA!$C$5:$D$164,2,)</f>
        <v>30</v>
      </c>
      <c r="I12" s="5">
        <v>20</v>
      </c>
      <c r="J12" s="5">
        <f>G12*H12+I12</f>
        <v>230</v>
      </c>
    </row>
    <row r="13" spans="1:10" ht="15" customHeight="1">
      <c r="A13" s="23">
        <v>10</v>
      </c>
      <c r="B13" s="4" t="s">
        <v>12</v>
      </c>
      <c r="C13" s="4" t="s">
        <v>43</v>
      </c>
      <c r="D13" s="22" t="s">
        <v>46</v>
      </c>
      <c r="E13" s="4" t="s">
        <v>31</v>
      </c>
      <c r="F13" s="4" t="s">
        <v>13</v>
      </c>
      <c r="G13" s="4">
        <v>11</v>
      </c>
      <c r="H13" s="5">
        <f>VLOOKUP(E13,[1]MEGHA!$C$5:$D$164,2,)</f>
        <v>30</v>
      </c>
      <c r="I13" s="5">
        <v>20</v>
      </c>
      <c r="J13" s="5">
        <f>G13*H13+I13</f>
        <v>350</v>
      </c>
    </row>
    <row r="14" spans="1:10" ht="15" customHeight="1">
      <c r="A14" s="23">
        <v>11</v>
      </c>
      <c r="B14" s="4" t="s">
        <v>12</v>
      </c>
      <c r="C14" s="4" t="s">
        <v>44</v>
      </c>
      <c r="D14" s="22" t="s">
        <v>46</v>
      </c>
      <c r="E14" s="4" t="s">
        <v>28</v>
      </c>
      <c r="F14" s="4" t="s">
        <v>14</v>
      </c>
      <c r="G14" s="4">
        <v>44</v>
      </c>
      <c r="H14" s="5">
        <f>VLOOKUP(E14,[1]MEGHA!$C$5:$D$164,2,)</f>
        <v>30</v>
      </c>
      <c r="I14" s="5">
        <v>20</v>
      </c>
      <c r="J14" s="5">
        <f>G14*H14+I14</f>
        <v>1340</v>
      </c>
    </row>
    <row r="15" spans="1:10" ht="15" customHeight="1">
      <c r="A15" s="23">
        <v>12</v>
      </c>
      <c r="B15" s="4" t="s">
        <v>15</v>
      </c>
      <c r="C15" s="4" t="s">
        <v>45</v>
      </c>
      <c r="D15" s="22" t="s">
        <v>46</v>
      </c>
      <c r="E15" s="4" t="s">
        <v>32</v>
      </c>
      <c r="F15" s="4" t="s">
        <v>16</v>
      </c>
      <c r="G15" s="4">
        <v>5</v>
      </c>
      <c r="H15" s="5">
        <f>VLOOKUP(E15,[1]MEGHA!$C$5:$D$164,2,)</f>
        <v>30</v>
      </c>
      <c r="I15" s="5">
        <v>20</v>
      </c>
      <c r="J15" s="5">
        <f>G15*H15+I15</f>
        <v>170</v>
      </c>
    </row>
    <row r="16" spans="1:10" s="3" customFormat="1" ht="15" customHeight="1">
      <c r="A16" s="7" t="s">
        <v>48</v>
      </c>
      <c r="B16" s="8"/>
      <c r="C16" s="8"/>
      <c r="D16" s="8"/>
      <c r="E16" s="8"/>
      <c r="F16" s="8"/>
      <c r="G16" s="8"/>
      <c r="H16" s="8"/>
      <c r="I16" s="9"/>
      <c r="J16" s="6">
        <f>SUM(J4:J15)</f>
        <v>5520</v>
      </c>
    </row>
    <row r="17" spans="1:10" s="3" customFormat="1" ht="30" customHeight="1">
      <c r="A17" s="10" t="s">
        <v>33</v>
      </c>
      <c r="B17" s="10"/>
      <c r="C17" s="10"/>
      <c r="D17" s="10"/>
      <c r="E17" s="10"/>
      <c r="F17" s="10"/>
      <c r="G17" s="10"/>
      <c r="H17" s="11"/>
      <c r="I17" s="11"/>
      <c r="J17" s="11"/>
    </row>
    <row r="18" spans="1:10" s="3" customFormat="1" ht="30" customHeight="1">
      <c r="A18" s="10" t="s">
        <v>17</v>
      </c>
      <c r="B18" s="10"/>
      <c r="C18" s="10"/>
      <c r="D18" s="10"/>
      <c r="E18" s="10"/>
      <c r="F18" s="10"/>
      <c r="G18" s="12"/>
      <c r="H18" s="11"/>
      <c r="I18" s="11"/>
      <c r="J18" s="11"/>
    </row>
    <row r="19" spans="1:10" s="24" customFormat="1">
      <c r="G19" s="19">
        <f>SUM(G4:G15)</f>
        <v>176</v>
      </c>
      <c r="H19" s="25"/>
      <c r="I19" s="25"/>
      <c r="J19" s="25"/>
    </row>
  </sheetData>
  <sortState ref="B4:J15">
    <sortCondition ref="B4:B15"/>
    <sortCondition ref="C4:C15"/>
  </sortState>
  <mergeCells count="7">
    <mergeCell ref="A16:I16"/>
    <mergeCell ref="A17:J17"/>
    <mergeCell ref="A18:J18"/>
    <mergeCell ref="A1:E1"/>
    <mergeCell ref="A2:E2"/>
    <mergeCell ref="F1:J1"/>
    <mergeCell ref="F2:J2"/>
  </mergeCells>
  <pageMargins left="0.47" right="0.4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2023-10-11T07:57:17Z</cp:lastPrinted>
  <dcterms:created xsi:type="dcterms:W3CDTF">2023-10-07T05:10:43Z</dcterms:created>
  <dcterms:modified xsi:type="dcterms:W3CDTF">2023-10-11T07:57:18Z</dcterms:modified>
</cp:coreProperties>
</file>