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9" i="1"/>
  <c r="L8"/>
  <c r="L5"/>
  <c r="L6"/>
  <c r="L7"/>
  <c r="L4"/>
  <c r="J5"/>
  <c r="J6"/>
  <c r="J7"/>
  <c r="J8"/>
  <c r="J4"/>
  <c r="I5"/>
  <c r="I6"/>
  <c r="I7"/>
  <c r="I8"/>
</calcChain>
</file>

<file path=xl/sharedStrings.xml><?xml version="1.0" encoding="utf-8"?>
<sst xmlns="http://schemas.openxmlformats.org/spreadsheetml/2006/main" count="43" uniqueCount="36">
  <si>
    <t>INVOICE
ATC LOGISTICS,,8984191006
GST No:21CHVPB1842D2ZQ</t>
  </si>
  <si>
    <t>10/2/2024</t>
  </si>
  <si>
    <t>713</t>
  </si>
  <si>
    <t>0718</t>
  </si>
  <si>
    <t>12/2/2024</t>
  </si>
  <si>
    <t>200721</t>
  </si>
  <si>
    <t>265</t>
  </si>
  <si>
    <t>24/2/2024</t>
  </si>
  <si>
    <t>0756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</si>
  <si>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</si>
  <si>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</si>
  <si>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</si>
  <si>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</si>
  <si>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</si>
  <si>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</si>
  <si>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</si>
  <si>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</si>
  <si>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POLASARA</t>
  </si>
  <si>
    <t>BHANJANAGAR</t>
  </si>
  <si>
    <t>BRAHMAGIRI</t>
  </si>
  <si>
    <t>SAMBALPUR</t>
  </si>
  <si>
    <t>/BHA/00766</t>
  </si>
  <si>
    <t>/BHA/00768</t>
  </si>
  <si>
    <t>/BHA/00769</t>
  </si>
  <si>
    <t>/BHA/00770</t>
  </si>
  <si>
    <t>/BHA/00807</t>
  </si>
  <si>
    <t>BBSR</t>
  </si>
  <si>
    <t>CASE</t>
  </si>
  <si>
    <t>WEIGHT</t>
  </si>
  <si>
    <t>RATE</t>
  </si>
  <si>
    <t>LR</t>
  </si>
  <si>
    <t>AMOUNT</t>
  </si>
  <si>
    <t>HAM</t>
  </si>
  <si>
    <t xml:space="preserve">MULTIPLEX AGRICARE PRIVATE LTD
Address:LANE NO-06 84, BAPUJI NAGAR,BHUBANESWAR
751009,ODISHA,9861165165
GST No:21AABCM2333E1Z9
</t>
  </si>
  <si>
    <t>(RUPEES ONE THOUSAND SIX HUNDRED FIFTY ONLY)</t>
  </si>
  <si>
    <t xml:space="preserve">Bill Date:02/29/2024
Bill #:Inv-4376/23-24
Total Amount:1650.00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</si>
</sst>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8</xdr:col>
      <xdr:colOff>9525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76200"/>
          <a:ext cx="42481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>RABIGIA</v>
          </cell>
          <cell r="E69">
            <v>3.5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P8" sqref="P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42578125" style="1" bestFit="1" customWidth="1"/>
    <col min="4" max="4" width="5.7109375" style="1" bestFit="1" customWidth="1"/>
    <col min="5" max="5" width="14.7109375" style="1" bestFit="1" customWidth="1"/>
    <col min="6" max="6" width="7.5703125" style="1" bestFit="1" customWidth="1"/>
    <col min="7" max="7" width="5.42578125" style="1" bestFit="1" customWidth="1"/>
    <col min="8" max="8" width="7.140625" style="1" bestFit="1" customWidth="1"/>
    <col min="9" max="9" width="5.42578125" style="2" bestFit="1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2"/>
      <c r="I1" s="13"/>
      <c r="J1" s="14" t="s">
        <v>0</v>
      </c>
      <c r="K1" s="14"/>
      <c r="L1" s="14"/>
    </row>
    <row r="2" spans="1:12" ht="76.5" customHeight="1">
      <c r="A2" s="11" t="s">
        <v>33</v>
      </c>
      <c r="B2" s="12"/>
      <c r="C2" s="12"/>
      <c r="D2" s="12"/>
      <c r="E2" s="12"/>
      <c r="F2" s="12"/>
      <c r="G2" s="12"/>
      <c r="H2" s="12"/>
      <c r="I2" s="13"/>
      <c r="J2" s="15" t="s">
        <v>35</v>
      </c>
      <c r="K2" s="15"/>
      <c r="L2" s="15"/>
    </row>
    <row r="3" spans="1:12" s="3" customFormat="1">
      <c r="A3" s="5" t="s">
        <v>11</v>
      </c>
      <c r="B3" s="5" t="s">
        <v>12</v>
      </c>
      <c r="C3" s="5" t="s">
        <v>13</v>
      </c>
      <c r="D3" s="16" t="s">
        <v>14</v>
      </c>
      <c r="E3" s="5" t="s">
        <v>15</v>
      </c>
      <c r="F3" s="5" t="s">
        <v>16</v>
      </c>
      <c r="G3" s="5" t="s">
        <v>27</v>
      </c>
      <c r="H3" s="16" t="s">
        <v>28</v>
      </c>
      <c r="I3" s="7" t="s">
        <v>29</v>
      </c>
      <c r="J3" s="7" t="s">
        <v>32</v>
      </c>
      <c r="K3" s="7" t="s">
        <v>30</v>
      </c>
      <c r="L3" s="7" t="s">
        <v>31</v>
      </c>
    </row>
    <row r="4" spans="1:12">
      <c r="A4" s="4">
        <v>1</v>
      </c>
      <c r="B4" s="4" t="s">
        <v>1</v>
      </c>
      <c r="C4" s="4" t="s">
        <v>21</v>
      </c>
      <c r="D4" s="8" t="s">
        <v>26</v>
      </c>
      <c r="E4" s="4" t="s">
        <v>17</v>
      </c>
      <c r="F4" s="4" t="s">
        <v>2</v>
      </c>
      <c r="G4" s="4">
        <v>18</v>
      </c>
      <c r="H4" s="4">
        <v>200</v>
      </c>
      <c r="I4" s="17">
        <v>3.05</v>
      </c>
      <c r="J4" s="6">
        <f>G4*2</f>
        <v>36</v>
      </c>
      <c r="K4" s="6">
        <v>45</v>
      </c>
      <c r="L4" s="6">
        <f>H4*I4+J4+K4</f>
        <v>691</v>
      </c>
    </row>
    <row r="5" spans="1:12">
      <c r="A5" s="4">
        <v>2</v>
      </c>
      <c r="B5" s="4" t="s">
        <v>1</v>
      </c>
      <c r="C5" s="4" t="s">
        <v>22</v>
      </c>
      <c r="D5" s="8" t="s">
        <v>26</v>
      </c>
      <c r="E5" s="4" t="s">
        <v>18</v>
      </c>
      <c r="F5" s="4" t="s">
        <v>3</v>
      </c>
      <c r="G5" s="4">
        <v>6</v>
      </c>
      <c r="H5" s="4">
        <v>70</v>
      </c>
      <c r="I5" s="6">
        <f>VLOOKUP(E5,'[1]KARNATAKA MULTIPLEX'!$C$6:$E$69,3,FALSE)</f>
        <v>3.05</v>
      </c>
      <c r="J5" s="6">
        <f t="shared" ref="J5:J8" si="0">G5*2</f>
        <v>12</v>
      </c>
      <c r="K5" s="6">
        <v>45</v>
      </c>
      <c r="L5" s="6">
        <f t="shared" ref="L5:L8" si="1">H5*I5+J5+K5</f>
        <v>270.5</v>
      </c>
    </row>
    <row r="6" spans="1:12">
      <c r="A6" s="4">
        <v>3</v>
      </c>
      <c r="B6" s="4" t="s">
        <v>4</v>
      </c>
      <c r="C6" s="4" t="s">
        <v>23</v>
      </c>
      <c r="D6" s="8" t="s">
        <v>26</v>
      </c>
      <c r="E6" s="4" t="s">
        <v>19</v>
      </c>
      <c r="F6" s="4" t="s">
        <v>5</v>
      </c>
      <c r="G6" s="4">
        <v>3</v>
      </c>
      <c r="H6" s="4">
        <v>30</v>
      </c>
      <c r="I6" s="6">
        <f>VLOOKUP(E6,'[1]KARNATAKA MULTIPLEX'!$C$6:$E$69,3,FALSE)</f>
        <v>2.8499999999999996</v>
      </c>
      <c r="J6" s="6">
        <f t="shared" si="0"/>
        <v>6</v>
      </c>
      <c r="K6" s="6">
        <v>45</v>
      </c>
      <c r="L6" s="6">
        <f t="shared" si="1"/>
        <v>136.5</v>
      </c>
    </row>
    <row r="7" spans="1:12">
      <c r="A7" s="4">
        <v>4</v>
      </c>
      <c r="B7" s="4" t="s">
        <v>4</v>
      </c>
      <c r="C7" s="4" t="s">
        <v>24</v>
      </c>
      <c r="D7" s="8" t="s">
        <v>26</v>
      </c>
      <c r="E7" s="4" t="s">
        <v>20</v>
      </c>
      <c r="F7" s="4" t="s">
        <v>6</v>
      </c>
      <c r="G7" s="4">
        <v>2</v>
      </c>
      <c r="H7" s="4">
        <v>50</v>
      </c>
      <c r="I7" s="6">
        <f>VLOOKUP(E7,'[1]KARNATAKA MULTIPLEX'!$C$6:$E$69,3,FALSE)</f>
        <v>2.65</v>
      </c>
      <c r="J7" s="6">
        <f t="shared" si="0"/>
        <v>4</v>
      </c>
      <c r="K7" s="6">
        <v>45</v>
      </c>
      <c r="L7" s="6">
        <f t="shared" si="1"/>
        <v>181.5</v>
      </c>
    </row>
    <row r="8" spans="1:12">
      <c r="A8" s="4">
        <v>5</v>
      </c>
      <c r="B8" s="4" t="s">
        <v>7</v>
      </c>
      <c r="C8" s="4" t="s">
        <v>25</v>
      </c>
      <c r="D8" s="8" t="s">
        <v>26</v>
      </c>
      <c r="E8" s="4" t="s">
        <v>18</v>
      </c>
      <c r="F8" s="4" t="s">
        <v>8</v>
      </c>
      <c r="G8" s="4">
        <v>10</v>
      </c>
      <c r="H8" s="4">
        <v>100</v>
      </c>
      <c r="I8" s="6">
        <f>VLOOKUP(E8,'[1]KARNATAKA MULTIPLEX'!$C$6:$E$69,3,FALSE)</f>
        <v>3.05</v>
      </c>
      <c r="J8" s="6">
        <f t="shared" si="0"/>
        <v>20</v>
      </c>
      <c r="K8" s="6">
        <v>45</v>
      </c>
      <c r="L8" s="6">
        <f t="shared" si="1"/>
        <v>370</v>
      </c>
    </row>
    <row r="9" spans="1:12" s="3" customFormat="1">
      <c r="A9" s="18" t="s">
        <v>34</v>
      </c>
      <c r="B9" s="19"/>
      <c r="C9" s="19"/>
      <c r="D9" s="19"/>
      <c r="E9" s="19"/>
      <c r="F9" s="19"/>
      <c r="G9" s="19"/>
      <c r="H9" s="19"/>
      <c r="I9" s="20"/>
      <c r="J9" s="20"/>
      <c r="K9" s="21"/>
      <c r="L9" s="7">
        <f>ROUND(SUM(L4:L8),0)</f>
        <v>1650</v>
      </c>
    </row>
    <row r="10" spans="1:12" s="3" customFormat="1" ht="30" customHeight="1">
      <c r="A10" s="9" t="s">
        <v>9</v>
      </c>
      <c r="B10" s="9"/>
      <c r="C10" s="9"/>
      <c r="D10" s="9"/>
      <c r="E10" s="9"/>
      <c r="F10" s="9"/>
      <c r="G10" s="9"/>
      <c r="H10" s="9"/>
      <c r="I10" s="10"/>
      <c r="J10" s="10"/>
      <c r="K10" s="10"/>
      <c r="L10" s="10"/>
    </row>
    <row r="11" spans="1:12" s="3" customFormat="1" ht="30" customHeight="1">
      <c r="A11" s="9" t="s">
        <v>10</v>
      </c>
      <c r="B11" s="9"/>
      <c r="C11" s="9"/>
      <c r="D11" s="9"/>
      <c r="E11" s="9"/>
      <c r="F11" s="9"/>
      <c r="G11" s="9"/>
      <c r="H11" s="9"/>
      <c r="I11" s="10"/>
      <c r="J11" s="10"/>
      <c r="K11" s="10"/>
      <c r="L11" s="10"/>
    </row>
  </sheetData>
  <mergeCells count="7">
    <mergeCell ref="A9:K9"/>
    <mergeCell ref="A10:L10"/>
    <mergeCell ref="A11:L11"/>
    <mergeCell ref="A2:I2"/>
    <mergeCell ref="J1:L1"/>
    <mergeCell ref="J2:L2"/>
    <mergeCell ref="A1:I1"/>
  </mergeCells>
  <pageMargins left="0.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2024-03-14T11:09:34Z</cp:lastPrinted>
  <dcterms:created xsi:type="dcterms:W3CDTF">2024-03-11T10:41:21Z</dcterms:created>
  <dcterms:modified xsi:type="dcterms:W3CDTF">2024-03-14T11:09:36Z</dcterms:modified>
</cp:coreProperties>
</file>