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7" i="1"/>
  <c r="L5"/>
  <c r="L6"/>
  <c r="L4"/>
  <c r="J5"/>
  <c r="J6"/>
  <c r="J4"/>
  <c r="I5"/>
  <c r="I6"/>
  <c r="I4"/>
</calcChain>
</file>

<file path=xl/sharedStrings.xml><?xml version="1.0" encoding="utf-8"?>
<sst xmlns="http://schemas.openxmlformats.org/spreadsheetml/2006/main" count="33" uniqueCount="30">
  <si>
    <t>25/6/2025</t>
  </si>
  <si>
    <t>102</t>
  </si>
  <si>
    <t>26/6/2025</t>
  </si>
  <si>
    <t>112</t>
  </si>
  <si>
    <t>28/6/2025</t>
  </si>
  <si>
    <t>200116</t>
  </si>
  <si>
    <t>SL</t>
  </si>
  <si>
    <t>DATE</t>
  </si>
  <si>
    <t>LR NO</t>
  </si>
  <si>
    <t>INV NO</t>
  </si>
  <si>
    <t>FROM</t>
  </si>
  <si>
    <t>TO</t>
  </si>
  <si>
    <t>WEIGHT</t>
  </si>
  <si>
    <t>CASE</t>
  </si>
  <si>
    <t>/BHA/00117/</t>
  </si>
  <si>
    <t>/BHA/00118/</t>
  </si>
  <si>
    <t>/BHA/00123/</t>
  </si>
  <si>
    <t>SUNDERGARH</t>
  </si>
  <si>
    <t>BARIPADA</t>
  </si>
  <si>
    <t>BBSR</t>
  </si>
  <si>
    <t>RATE</t>
  </si>
  <si>
    <t>LR.CH.</t>
  </si>
  <si>
    <t>AMOUNT</t>
  </si>
  <si>
    <t>INVOICE
ATC LOGISTICS,,8984191006
GST No:21CHVPB1842D2ZQ</t>
  </si>
  <si>
    <t xml:space="preserve">MULTIPLEX AGRICARE PRIVATE LTD
Address:LANE NO-06 84, BAPUJI NAGAR,BHUBANESWAR
751009,ODISHA,9861165165
GST No:21AABCM2333E1Z9
</t>
  </si>
  <si>
    <t>HAM</t>
  </si>
  <si>
    <t>Thanking you for your business.
ATC LOGISTICS</t>
  </si>
  <si>
    <t xml:space="preserve">Bill Date: 30/06/2025
Bill NO : 1119
Total Amount: 6172.00
</t>
  </si>
  <si>
    <t>(RUPEES SIX THOUSAND ONE HUNDRED SEVENTY TWO ONLY)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</si>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</sst>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7</xdr:col>
      <xdr:colOff>552450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42386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  <row r="77">
          <cell r="C77" t="str">
            <v>KHURDA</v>
          </cell>
          <cell r="E77">
            <v>2.3199999999999998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4" sqref="P4"/>
    </sheetView>
  </sheetViews>
  <sheetFormatPr defaultRowHeight="15"/>
  <cols>
    <col min="1" max="1" width="2.85546875" bestFit="1" customWidth="1"/>
    <col min="2" max="2" width="9.7109375" bestFit="1" customWidth="1"/>
    <col min="3" max="3" width="12.285156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8.85546875" customWidth="1"/>
    <col min="9" max="9" width="5.42578125" bestFit="1" customWidth="1"/>
    <col min="10" max="11" width="6.5703125" bestFit="1" customWidth="1"/>
    <col min="12" max="12" width="9.42578125" bestFit="1" customWidth="1"/>
  </cols>
  <sheetData>
    <row r="1" spans="1:12" s="8" customFormat="1" ht="90" customHeight="1">
      <c r="A1" s="4"/>
      <c r="B1" s="5"/>
      <c r="C1" s="5"/>
      <c r="D1" s="5"/>
      <c r="E1" s="5"/>
      <c r="F1" s="5"/>
      <c r="G1" s="5"/>
      <c r="H1" s="6"/>
      <c r="I1" s="7" t="s">
        <v>23</v>
      </c>
      <c r="J1" s="7"/>
      <c r="K1" s="7"/>
      <c r="L1" s="7"/>
    </row>
    <row r="2" spans="1:12" s="8" customFormat="1" ht="66" customHeight="1">
      <c r="A2" s="4" t="s">
        <v>24</v>
      </c>
      <c r="B2" s="5"/>
      <c r="C2" s="5"/>
      <c r="D2" s="5"/>
      <c r="E2" s="5"/>
      <c r="F2" s="5"/>
      <c r="G2" s="5"/>
      <c r="H2" s="6"/>
      <c r="I2" s="7" t="s">
        <v>27</v>
      </c>
      <c r="J2" s="7"/>
      <c r="K2" s="7"/>
      <c r="L2" s="7"/>
    </row>
    <row r="3" spans="1:12" s="3" customFormat="1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13</v>
      </c>
      <c r="H3" s="2" t="s">
        <v>12</v>
      </c>
      <c r="I3" s="2" t="s">
        <v>20</v>
      </c>
      <c r="J3" s="2" t="s">
        <v>25</v>
      </c>
      <c r="K3" s="2" t="s">
        <v>21</v>
      </c>
      <c r="L3" s="2" t="s">
        <v>22</v>
      </c>
    </row>
    <row r="4" spans="1:12">
      <c r="A4" s="1">
        <v>1</v>
      </c>
      <c r="B4" s="1" t="s">
        <v>0</v>
      </c>
      <c r="C4" s="1" t="s">
        <v>14</v>
      </c>
      <c r="D4" s="1" t="s">
        <v>1</v>
      </c>
      <c r="E4" s="1" t="s">
        <v>19</v>
      </c>
      <c r="F4" s="1" t="s">
        <v>17</v>
      </c>
      <c r="G4" s="1">
        <v>50</v>
      </c>
      <c r="H4" s="1">
        <v>1000</v>
      </c>
      <c r="I4" s="17">
        <f>VLOOKUP(F4,'[1]KARNATAKA MULTIPLEX'!$C$6:$E$77,3,FALSE)</f>
        <v>3.05</v>
      </c>
      <c r="J4" s="17">
        <f>G4*2</f>
        <v>100</v>
      </c>
      <c r="K4" s="17">
        <v>45</v>
      </c>
      <c r="L4" s="17">
        <f>H4*I4+J4+K4</f>
        <v>3195</v>
      </c>
    </row>
    <row r="5" spans="1:12">
      <c r="A5" s="1">
        <v>2</v>
      </c>
      <c r="B5" s="1" t="s">
        <v>2</v>
      </c>
      <c r="C5" s="1" t="s">
        <v>15</v>
      </c>
      <c r="D5" s="1" t="s">
        <v>3</v>
      </c>
      <c r="E5" s="1" t="s">
        <v>19</v>
      </c>
      <c r="F5" s="1" t="s">
        <v>18</v>
      </c>
      <c r="G5" s="1">
        <v>50</v>
      </c>
      <c r="H5" s="1">
        <v>1000</v>
      </c>
      <c r="I5" s="17">
        <f>VLOOKUP(F5,'[1]KARNATAKA MULTIPLEX'!$C$6:$E$77,3,FALSE)</f>
        <v>2.65</v>
      </c>
      <c r="J5" s="17">
        <f t="shared" ref="J5:J6" si="0">G5*2</f>
        <v>100</v>
      </c>
      <c r="K5" s="17">
        <v>45</v>
      </c>
      <c r="L5" s="17">
        <f t="shared" ref="L5:L6" si="1">H5*I5+J5+K5</f>
        <v>2795</v>
      </c>
    </row>
    <row r="6" spans="1:12">
      <c r="A6" s="1">
        <v>3</v>
      </c>
      <c r="B6" s="1" t="s">
        <v>4</v>
      </c>
      <c r="C6" s="1" t="s">
        <v>16</v>
      </c>
      <c r="D6" s="1" t="s">
        <v>5</v>
      </c>
      <c r="E6" s="1" t="s">
        <v>19</v>
      </c>
      <c r="F6" s="1" t="s">
        <v>18</v>
      </c>
      <c r="G6" s="1">
        <v>2</v>
      </c>
      <c r="H6" s="1">
        <v>50</v>
      </c>
      <c r="I6" s="17">
        <f>VLOOKUP(F6,'[1]KARNATAKA MULTIPLEX'!$C$6:$E$77,3,FALSE)</f>
        <v>2.65</v>
      </c>
      <c r="J6" s="17">
        <f t="shared" si="0"/>
        <v>4</v>
      </c>
      <c r="K6" s="17">
        <v>45</v>
      </c>
      <c r="L6" s="17">
        <f t="shared" si="1"/>
        <v>181.5</v>
      </c>
    </row>
    <row r="7" spans="1:12" s="14" customFormat="1">
      <c r="A7" s="9" t="s">
        <v>28</v>
      </c>
      <c r="B7" s="10"/>
      <c r="C7" s="10"/>
      <c r="D7" s="10"/>
      <c r="E7" s="10"/>
      <c r="F7" s="10"/>
      <c r="G7" s="10"/>
      <c r="H7" s="10"/>
      <c r="I7" s="11"/>
      <c r="J7" s="11"/>
      <c r="K7" s="12"/>
      <c r="L7" s="13">
        <f>ROUND(SUM(L4:L6),0)</f>
        <v>6172</v>
      </c>
    </row>
    <row r="8" spans="1:12" s="14" customFormat="1" ht="30" customHeight="1">
      <c r="A8" s="15" t="s">
        <v>29</v>
      </c>
      <c r="B8" s="15"/>
      <c r="C8" s="15"/>
      <c r="D8" s="15"/>
      <c r="E8" s="15"/>
      <c r="F8" s="15"/>
      <c r="G8" s="15"/>
      <c r="H8" s="15"/>
      <c r="I8" s="16"/>
      <c r="J8" s="16"/>
      <c r="K8" s="16"/>
      <c r="L8" s="16"/>
    </row>
    <row r="9" spans="1:12" s="14" customFormat="1" ht="30" customHeight="1">
      <c r="A9" s="15" t="s">
        <v>26</v>
      </c>
      <c r="B9" s="15"/>
      <c r="C9" s="15"/>
      <c r="D9" s="15"/>
      <c r="E9" s="15"/>
      <c r="F9" s="15"/>
      <c r="G9" s="15"/>
      <c r="H9" s="15"/>
      <c r="I9" s="16"/>
      <c r="J9" s="16"/>
      <c r="K9" s="16"/>
      <c r="L9" s="16"/>
    </row>
  </sheetData>
  <mergeCells count="7">
    <mergeCell ref="A9:L9"/>
    <mergeCell ref="A1:H1"/>
    <mergeCell ref="I1:L1"/>
    <mergeCell ref="A2:H2"/>
    <mergeCell ref="I2:L2"/>
    <mergeCell ref="A7:K7"/>
    <mergeCell ref="A8:L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2025-07-07T12:55:07Z</dcterms:created>
  <dcterms:modified xsi:type="dcterms:W3CDTF">2025-07-09T06:13:52Z</dcterms:modified>
</cp:coreProperties>
</file>