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4"/>
  <c r="M4" s="1"/>
  <c r="M8" s="1"/>
  <c r="I5"/>
  <c r="M5" s="1"/>
  <c r="I6"/>
  <c r="M6" s="1"/>
  <c r="I7"/>
  <c r="M7" s="1"/>
</calcChain>
</file>

<file path=xl/sharedStrings.xml><?xml version="1.0" encoding="utf-8"?>
<sst xmlns="http://schemas.openxmlformats.org/spreadsheetml/2006/main" count="39" uniqueCount="36">
  <si>
    <t>INVOICE
ATC LOGISTICS,,8984191006
GST No:21CHVPB1842D2ZQ</t>
  </si>
  <si>
    <t>DD</t>
  </si>
  <si>
    <t>10/10/2024</t>
  </si>
  <si>
    <t>0449</t>
  </si>
  <si>
    <t>28/10/2024</t>
  </si>
  <si>
    <t>0487</t>
  </si>
  <si>
    <t>29/10/2024</t>
  </si>
  <si>
    <t>0466</t>
  </si>
  <si>
    <t>08/10/2024</t>
  </si>
  <si>
    <t>441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</si>
  <si>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</si>
  <si>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</si>
  <si>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</si>
  <si>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</si>
  <si>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</si>
  <si>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</si>
  <si>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</si>
  <si>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</si>
  <si>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</si>
  <si>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</si>
  <si>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</si>
  <si>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</si>
  <si>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</si>
  <si>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>NUAGAON</t>
  </si>
  <si>
    <t>ROURKELA</t>
  </si>
  <si>
    <t>MUNIGUDA</t>
  </si>
  <si>
    <t>RABINGIA</t>
  </si>
  <si>
    <t>/BHA/00380</t>
  </si>
  <si>
    <t>/BHA/00399</t>
  </si>
  <si>
    <t>/BHA/00401</t>
  </si>
  <si>
    <t>/BHA/00376</t>
  </si>
  <si>
    <t>BBSR</t>
  </si>
  <si>
    <t xml:space="preserve">MULTIPLEX AGRICARE PRIVATE LTD
Address:LANE NO-06 84, BAPUJI NAGAR,BHUBANESWAR
751009,ODISHA,9861165165
GST No:21AABCM2333E1Z9
</t>
  </si>
  <si>
    <t xml:space="preserve">Bill Date: 31/10/2024
Bill NO : 3257
Total Amount:1903.00
</t>
  </si>
  <si>
    <t>(RUPEES ONE THOUSAND NINE HUNDRED THREE ONLY)</t>
  </si>
  <si>
    <t>Kindly, verify &amp; confirm within 7 days, else GST will be filed by 20th NOV,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</si>
</sst>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476250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1814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ZYDUS HEALTH CAR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42578125" style="1" bestFit="1" customWidth="1"/>
    <col min="4" max="4" width="6.42578125" style="1" bestFit="1" customWidth="1"/>
    <col min="5" max="5" width="11.140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7109375" style="2" customWidth="1"/>
    <col min="10" max="10" width="5.5703125" style="2" bestFit="1" customWidth="1"/>
    <col min="11" max="11" width="4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6"/>
      <c r="B1" s="17"/>
      <c r="C1" s="17"/>
      <c r="D1" s="17"/>
      <c r="E1" s="17"/>
      <c r="F1" s="17"/>
      <c r="G1" s="17"/>
      <c r="H1" s="17"/>
      <c r="I1" s="18"/>
      <c r="J1" s="19" t="s">
        <v>0</v>
      </c>
      <c r="K1" s="19"/>
      <c r="L1" s="19"/>
      <c r="M1" s="19"/>
    </row>
    <row r="2" spans="1:13" ht="74.25" customHeight="1">
      <c r="A2" s="16" t="s">
        <v>32</v>
      </c>
      <c r="B2" s="17"/>
      <c r="C2" s="17"/>
      <c r="D2" s="17"/>
      <c r="E2" s="17"/>
      <c r="F2" s="17"/>
      <c r="G2" s="17"/>
      <c r="H2" s="17"/>
      <c r="I2" s="18"/>
      <c r="J2" s="19" t="s">
        <v>33</v>
      </c>
      <c r="K2" s="19"/>
      <c r="L2" s="19"/>
      <c r="M2" s="19"/>
    </row>
    <row r="3" spans="1:13" s="3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8" t="s">
        <v>19</v>
      </c>
      <c r="J3" s="8" t="s">
        <v>20</v>
      </c>
      <c r="K3" s="8" t="s">
        <v>1</v>
      </c>
      <c r="L3" s="8" t="s">
        <v>21</v>
      </c>
      <c r="M3" s="8" t="s">
        <v>22</v>
      </c>
    </row>
    <row r="4" spans="1:13">
      <c r="A4" s="4">
        <v>1</v>
      </c>
      <c r="B4" s="4" t="s">
        <v>2</v>
      </c>
      <c r="C4" s="4" t="s">
        <v>27</v>
      </c>
      <c r="D4" s="9" t="s">
        <v>31</v>
      </c>
      <c r="E4" s="9" t="s">
        <v>26</v>
      </c>
      <c r="F4" s="4" t="s">
        <v>3</v>
      </c>
      <c r="G4" s="4">
        <v>12</v>
      </c>
      <c r="H4" s="4">
        <v>150</v>
      </c>
      <c r="I4" s="6">
        <v>3.5</v>
      </c>
      <c r="J4" s="6">
        <f>G4*2</f>
        <v>24</v>
      </c>
      <c r="K4" s="6">
        <v>0</v>
      </c>
      <c r="L4" s="6">
        <v>45</v>
      </c>
      <c r="M4" s="6">
        <f>H4*I4+J4+K4+L4</f>
        <v>594</v>
      </c>
    </row>
    <row r="5" spans="1:13">
      <c r="A5" s="4">
        <v>2</v>
      </c>
      <c r="B5" s="4" t="s">
        <v>8</v>
      </c>
      <c r="C5" s="4" t="s">
        <v>30</v>
      </c>
      <c r="D5" s="9" t="s">
        <v>31</v>
      </c>
      <c r="E5" s="4" t="s">
        <v>25</v>
      </c>
      <c r="F5" s="4" t="s">
        <v>9</v>
      </c>
      <c r="G5" s="4">
        <v>9</v>
      </c>
      <c r="H5" s="4">
        <v>180</v>
      </c>
      <c r="I5" s="6">
        <f>VLOOKUP(E5,'[1]KARNATAKA MULTIPLEX'!$C$6:$E$74,3,FALSE)</f>
        <v>4.3</v>
      </c>
      <c r="J5" s="6">
        <f t="shared" ref="J5:J7" si="0">G5*2</f>
        <v>18</v>
      </c>
      <c r="K5" s="6">
        <v>0</v>
      </c>
      <c r="L5" s="6">
        <v>45</v>
      </c>
      <c r="M5" s="6">
        <f t="shared" ref="M5:M7" si="1">H5*I5+J5+K5+L5</f>
        <v>837</v>
      </c>
    </row>
    <row r="6" spans="1:13">
      <c r="A6" s="4">
        <v>3</v>
      </c>
      <c r="B6" s="4" t="s">
        <v>4</v>
      </c>
      <c r="C6" s="4" t="s">
        <v>28</v>
      </c>
      <c r="D6" s="9" t="s">
        <v>31</v>
      </c>
      <c r="E6" s="4" t="s">
        <v>23</v>
      </c>
      <c r="F6" s="4" t="s">
        <v>5</v>
      </c>
      <c r="G6" s="4">
        <v>3</v>
      </c>
      <c r="H6" s="4">
        <v>40</v>
      </c>
      <c r="I6" s="6">
        <f>VLOOKUP(E6,'[1]KARNATAKA MULTIPLEX'!$C$6:$E$74,3,FALSE)</f>
        <v>2.75</v>
      </c>
      <c r="J6" s="6">
        <f t="shared" si="0"/>
        <v>6</v>
      </c>
      <c r="K6" s="6">
        <v>0</v>
      </c>
      <c r="L6" s="6">
        <v>45</v>
      </c>
      <c r="M6" s="6">
        <f t="shared" si="1"/>
        <v>161</v>
      </c>
    </row>
    <row r="7" spans="1:13">
      <c r="A7" s="4">
        <v>4</v>
      </c>
      <c r="B7" s="4" t="s">
        <v>6</v>
      </c>
      <c r="C7" s="4" t="s">
        <v>29</v>
      </c>
      <c r="D7" s="9" t="s">
        <v>31</v>
      </c>
      <c r="E7" s="4" t="s">
        <v>24</v>
      </c>
      <c r="F7" s="4" t="s">
        <v>7</v>
      </c>
      <c r="G7" s="4">
        <v>9</v>
      </c>
      <c r="H7" s="4">
        <v>90</v>
      </c>
      <c r="I7" s="6">
        <f>VLOOKUP(E7,'[1]KARNATAKA MULTIPLEX'!$C$6:$E$74,3,FALSE)</f>
        <v>2.7499999999999996</v>
      </c>
      <c r="J7" s="6">
        <f t="shared" si="0"/>
        <v>18</v>
      </c>
      <c r="K7" s="6">
        <v>0</v>
      </c>
      <c r="L7" s="6">
        <v>45</v>
      </c>
      <c r="M7" s="6">
        <f t="shared" si="1"/>
        <v>310.5</v>
      </c>
    </row>
    <row r="8" spans="1:13" s="3" customFormat="1">
      <c r="A8" s="10" t="s">
        <v>34</v>
      </c>
      <c r="B8" s="11"/>
      <c r="C8" s="11"/>
      <c r="D8" s="11"/>
      <c r="E8" s="11"/>
      <c r="F8" s="11"/>
      <c r="G8" s="11"/>
      <c r="H8" s="11"/>
      <c r="I8" s="12"/>
      <c r="J8" s="12"/>
      <c r="K8" s="12"/>
      <c r="L8" s="13"/>
      <c r="M8" s="7">
        <f>ROUND(SUM(M4:M7),0)</f>
        <v>1903</v>
      </c>
    </row>
    <row r="9" spans="1:13" s="3" customFormat="1" ht="30" customHeight="1">
      <c r="A9" s="14" t="s">
        <v>35</v>
      </c>
      <c r="B9" s="14"/>
      <c r="C9" s="14"/>
      <c r="D9" s="14"/>
      <c r="E9" s="14"/>
      <c r="F9" s="14"/>
      <c r="G9" s="14"/>
      <c r="H9" s="14"/>
      <c r="I9" s="15"/>
      <c r="J9" s="15"/>
      <c r="K9" s="15"/>
      <c r="L9" s="15"/>
      <c r="M9" s="15"/>
    </row>
    <row r="10" spans="1:13" s="3" customFormat="1" ht="30" customHeight="1">
      <c r="A10" s="14" t="s">
        <v>10</v>
      </c>
      <c r="B10" s="14"/>
      <c r="C10" s="14"/>
      <c r="D10" s="14"/>
      <c r="E10" s="14"/>
      <c r="F10" s="14"/>
      <c r="G10" s="14"/>
      <c r="H10" s="14"/>
      <c r="I10" s="15"/>
      <c r="J10" s="15"/>
      <c r="K10" s="15"/>
      <c r="L10" s="15"/>
      <c r="M10" s="15"/>
    </row>
  </sheetData>
  <sortState ref="B5:I7">
    <sortCondition ref="B4"/>
  </sortState>
  <mergeCells count="7">
    <mergeCell ref="A8:L8"/>
    <mergeCell ref="A9:M9"/>
    <mergeCell ref="A10:M10"/>
    <mergeCell ref="A2:I2"/>
    <mergeCell ref="J1:M1"/>
    <mergeCell ref="J2:M2"/>
    <mergeCell ref="A1:I1"/>
  </mergeCells>
  <pageMargins left="0.32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2024-11-07T11:31:18Z</cp:lastPrinted>
  <dcterms:created xsi:type="dcterms:W3CDTF">2024-11-05T08:39:38Z</dcterms:created>
  <dcterms:modified xsi:type="dcterms:W3CDTF">2024-11-07T11:31:20Z</dcterms:modified>
</cp:coreProperties>
</file>