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Sheet1!$A$7:$M$23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21" i="1" l="1"/>
  <c r="J18" i="1"/>
  <c r="I18" i="1"/>
  <c r="H18" i="1"/>
  <c r="J17" i="1"/>
  <c r="I17" i="1"/>
  <c r="H17" i="1"/>
  <c r="J16" i="1"/>
  <c r="I16" i="1"/>
  <c r="H16" i="1"/>
  <c r="L16" i="1" s="1"/>
  <c r="J15" i="1"/>
  <c r="I15" i="1"/>
  <c r="L15" i="1" s="1"/>
  <c r="H15" i="1"/>
  <c r="J14" i="1"/>
  <c r="I14" i="1"/>
  <c r="H14" i="1"/>
  <c r="J13" i="1"/>
  <c r="I13" i="1"/>
  <c r="L13" i="1" s="1"/>
  <c r="H13" i="1"/>
  <c r="J12" i="1"/>
  <c r="I12" i="1"/>
  <c r="H12" i="1"/>
  <c r="L12" i="1" s="1"/>
  <c r="I11" i="1"/>
  <c r="H11" i="1"/>
  <c r="L11" i="1" s="1"/>
  <c r="J10" i="1"/>
  <c r="I10" i="1"/>
  <c r="L10" i="1" s="1"/>
  <c r="H10" i="1"/>
  <c r="J9" i="1"/>
  <c r="I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J8" i="1"/>
  <c r="I8" i="1"/>
  <c r="H8" i="1"/>
  <c r="L14" i="1" l="1"/>
  <c r="L18" i="1"/>
  <c r="L8" i="1"/>
  <c r="L9" i="1"/>
  <c r="L17" i="1"/>
  <c r="L19" i="1" l="1"/>
</calcChain>
</file>

<file path=xl/sharedStrings.xml><?xml version="1.0" encoding="utf-8"?>
<sst xmlns="http://schemas.openxmlformats.org/spreadsheetml/2006/main" count="95" uniqueCount="75">
  <si>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</si>
  <si>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</si>
  <si>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</si>
  <si>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</si>
  <si>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</si>
  <si>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</si>
  <si>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</si>
  <si>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</si>
  <si>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</si>
  <si>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</si>
  <si>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</si>
  <si>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</si>
  <si>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</si>
  <si>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</si>
  <si>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</si>
  <si>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</si>
  <si>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</si>
  <si>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</si>
  <si>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</si>
  <si>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</si>
  <si>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</si>
  <si>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</si>
  <si>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INV. NO.</t>
  </si>
  <si>
    <t>Thanking You…</t>
  </si>
  <si>
    <t>CTC</t>
  </si>
  <si>
    <t>MONTH   : JULY, 2024.</t>
  </si>
  <si>
    <t>INVOICE DATE : 06/08/2024</t>
  </si>
  <si>
    <t>Kindly, verify &amp; confirm within 7 days, else GST will be filed by 20th AUG, 2024.
GST to be paid by Consignor under Reverse Charge Mechanism(RCM) as per GST.</t>
  </si>
  <si>
    <t>KEONJHAR</t>
  </si>
  <si>
    <t>03/8/2024</t>
  </si>
  <si>
    <t>PARADEEP</t>
  </si>
  <si>
    <t>SAI TRADERS</t>
  </si>
  <si>
    <t>PL/JA/10157</t>
  </si>
  <si>
    <t>787</t>
  </si>
  <si>
    <t>BHAWANI ENTERPRISES</t>
  </si>
  <si>
    <t>PL/JA/10158</t>
  </si>
  <si>
    <t>768</t>
  </si>
  <si>
    <t>PINAKI ASSOCIATE</t>
  </si>
  <si>
    <t>PL/JA/10190</t>
  </si>
  <si>
    <t>400795</t>
  </si>
  <si>
    <t>KENDRAPARA</t>
  </si>
  <si>
    <t>B B TRADING CO</t>
  </si>
  <si>
    <t>04/8/2024</t>
  </si>
  <si>
    <t>PL/JA/10196</t>
  </si>
  <si>
    <t>400760</t>
  </si>
  <si>
    <t>CHAMPUA</t>
  </si>
  <si>
    <t>MAA AGENCY</t>
  </si>
  <si>
    <t>PL/JA/10206</t>
  </si>
  <si>
    <t>400739</t>
  </si>
  <si>
    <t>MANGALPUR</t>
  </si>
  <si>
    <t>MAHALAXMI BHANDAR</t>
  </si>
  <si>
    <t>PL/JA/10240</t>
  </si>
  <si>
    <t>400736</t>
  </si>
  <si>
    <t>JAJPUR ROAD</t>
  </si>
  <si>
    <t>HARI SAHOO BANAUSADHI BHANDAR</t>
  </si>
  <si>
    <t>PL/JA/10241</t>
  </si>
  <si>
    <t>400734</t>
  </si>
  <si>
    <t>05/8/2024</t>
  </si>
  <si>
    <t>PL/JA/10208</t>
  </si>
  <si>
    <t>737</t>
  </si>
  <si>
    <t>BALASORE</t>
  </si>
  <si>
    <t>KARNANI AGENCY</t>
  </si>
  <si>
    <t>PL/JA/10213</t>
  </si>
  <si>
    <t>773</t>
  </si>
  <si>
    <t>BIRAMAHARAJPUR</t>
  </si>
  <si>
    <t>SHREE GANESH STORE</t>
  </si>
  <si>
    <t>06/8/2024</t>
  </si>
  <si>
    <t>PL/JA/10326</t>
  </si>
  <si>
    <t>400750</t>
  </si>
  <si>
    <t>ANNAPURNA TRADERS</t>
  </si>
  <si>
    <t>PL/JA/10332</t>
  </si>
  <si>
    <t>807</t>
  </si>
  <si>
    <t>SAHOO ENTERPRISES</t>
  </si>
  <si>
    <t>(RUPEES TWENTY THREE THOUSAND FOUR HUNDRED SIX ONLY)</t>
  </si>
  <si>
    <t>BILL NO :  14227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</si>
</sst>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0" zoomScale="145" zoomScaleNormal="145" workbookViewId="0">
      <selection activeCell="G21" sqref="G21:G22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6.5703125" style="27" customWidth="1"/>
    <col min="7" max="7" width="5.42578125" style="26" bestFit="1" customWidth="1"/>
    <col min="8" max="8" width="6.7109375" style="30" customWidth="1"/>
    <col min="9" max="9" width="7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24.285156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25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74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26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9" t="s">
        <v>10</v>
      </c>
      <c r="B7" s="49" t="s">
        <v>11</v>
      </c>
      <c r="C7" s="49" t="s">
        <v>12</v>
      </c>
      <c r="D7" s="49" t="s">
        <v>22</v>
      </c>
      <c r="E7" s="49" t="s">
        <v>13</v>
      </c>
      <c r="F7" s="49" t="s">
        <v>14</v>
      </c>
      <c r="G7" s="49" t="s">
        <v>15</v>
      </c>
      <c r="H7" s="50" t="s">
        <v>16</v>
      </c>
      <c r="I7" s="50" t="s">
        <v>17</v>
      </c>
      <c r="J7" s="50" t="s">
        <v>18</v>
      </c>
      <c r="K7" s="50" t="s">
        <v>19</v>
      </c>
      <c r="L7" s="50" t="s">
        <v>20</v>
      </c>
      <c r="M7" s="49" t="s">
        <v>21</v>
      </c>
    </row>
    <row r="8" spans="1:13" s="31" customFormat="1" ht="14.45" customHeight="1">
      <c r="A8" s="44">
        <v>1</v>
      </c>
      <c r="B8" s="45" t="s">
        <v>29</v>
      </c>
      <c r="C8" s="45" t="s">
        <v>32</v>
      </c>
      <c r="D8" s="45" t="s">
        <v>33</v>
      </c>
      <c r="E8" s="48" t="s">
        <v>24</v>
      </c>
      <c r="F8" s="45" t="s">
        <v>28</v>
      </c>
      <c r="G8" s="45">
        <v>22</v>
      </c>
      <c r="H8" s="46">
        <f>VLOOKUP(F8,'[1]N RANGA RAO'!$C$4:$D$161,2,FALSE)</f>
        <v>61</v>
      </c>
      <c r="I8" s="46">
        <f t="shared" ref="I8:I18" si="0">G8*1</f>
        <v>22</v>
      </c>
      <c r="J8" s="46">
        <f>VLOOKUP(F8,'[1]N RANGA RAO'!$C$4:$G$156,5,FALSE)</f>
        <v>0</v>
      </c>
      <c r="K8" s="46">
        <v>30</v>
      </c>
      <c r="L8" s="46">
        <f t="shared" ref="L8:L18" si="1">G8*H8+I8+J8+K8</f>
        <v>1394</v>
      </c>
      <c r="M8" s="45" t="s">
        <v>34</v>
      </c>
    </row>
    <row r="9" spans="1:13" s="31" customFormat="1" ht="14.45" customHeight="1">
      <c r="A9" s="44">
        <f t="shared" ref="A9:A18" si="2">A8+1</f>
        <v>2</v>
      </c>
      <c r="B9" s="45" t="s">
        <v>29</v>
      </c>
      <c r="C9" s="45" t="s">
        <v>35</v>
      </c>
      <c r="D9" s="45" t="s">
        <v>36</v>
      </c>
      <c r="E9" s="48" t="s">
        <v>24</v>
      </c>
      <c r="F9" s="45" t="s">
        <v>28</v>
      </c>
      <c r="G9" s="45">
        <v>21</v>
      </c>
      <c r="H9" s="46">
        <f>VLOOKUP(F9,'[1]N RANGA RAO'!$C$4:$D$161,2,FALSE)</f>
        <v>61</v>
      </c>
      <c r="I9" s="46">
        <f t="shared" si="0"/>
        <v>21</v>
      </c>
      <c r="J9" s="46">
        <f>VLOOKUP(F9,'[1]N RANGA RAO'!$C$4:$G$156,5,FALSE)</f>
        <v>0</v>
      </c>
      <c r="K9" s="46">
        <v>30</v>
      </c>
      <c r="L9" s="46">
        <f t="shared" si="1"/>
        <v>1332</v>
      </c>
      <c r="M9" s="45" t="s">
        <v>37</v>
      </c>
    </row>
    <row r="10" spans="1:13" s="31" customFormat="1" ht="14.45" customHeight="1">
      <c r="A10" s="44">
        <f t="shared" si="2"/>
        <v>3</v>
      </c>
      <c r="B10" s="45" t="s">
        <v>29</v>
      </c>
      <c r="C10" s="45" t="s">
        <v>38</v>
      </c>
      <c r="D10" s="45" t="s">
        <v>39</v>
      </c>
      <c r="E10" s="48" t="s">
        <v>24</v>
      </c>
      <c r="F10" s="45" t="s">
        <v>40</v>
      </c>
      <c r="G10" s="45">
        <v>123</v>
      </c>
      <c r="H10" s="46">
        <f>VLOOKUP(F10,'[1]N RANGA RAO'!$C$4:$D$161,2,FALSE)</f>
        <v>49</v>
      </c>
      <c r="I10" s="46">
        <f t="shared" si="0"/>
        <v>123</v>
      </c>
      <c r="J10" s="46">
        <f>VLOOKUP(F10,'[1]N RANGA RAO'!$C$4:$G$156,5,FALSE)</f>
        <v>0</v>
      </c>
      <c r="K10" s="46">
        <v>30</v>
      </c>
      <c r="L10" s="46">
        <f t="shared" si="1"/>
        <v>6180</v>
      </c>
      <c r="M10" s="45" t="s">
        <v>41</v>
      </c>
    </row>
    <row r="11" spans="1:13" s="31" customFormat="1" ht="14.45" customHeight="1">
      <c r="A11" s="44">
        <f t="shared" si="2"/>
        <v>4</v>
      </c>
      <c r="B11" s="45" t="s">
        <v>42</v>
      </c>
      <c r="C11" s="45" t="s">
        <v>43</v>
      </c>
      <c r="D11" s="45" t="s">
        <v>44</v>
      </c>
      <c r="E11" s="48" t="s">
        <v>24</v>
      </c>
      <c r="F11" s="45" t="s">
        <v>45</v>
      </c>
      <c r="G11" s="45">
        <v>9</v>
      </c>
      <c r="H11" s="46">
        <f>VLOOKUP(F11,'[1]N RANGA RAO'!$C$4:$D$161,2,FALSE)</f>
        <v>62</v>
      </c>
      <c r="I11" s="46">
        <f t="shared" si="0"/>
        <v>9</v>
      </c>
      <c r="J11" s="46">
        <v>450</v>
      </c>
      <c r="K11" s="46">
        <v>30</v>
      </c>
      <c r="L11" s="46">
        <f t="shared" si="1"/>
        <v>1047</v>
      </c>
      <c r="M11" s="45" t="s">
        <v>46</v>
      </c>
    </row>
    <row r="12" spans="1:13" s="31" customFormat="1" ht="14.45" customHeight="1">
      <c r="A12" s="44">
        <f t="shared" si="2"/>
        <v>5</v>
      </c>
      <c r="B12" s="45" t="s">
        <v>42</v>
      </c>
      <c r="C12" s="45" t="s">
        <v>47</v>
      </c>
      <c r="D12" s="45" t="s">
        <v>48</v>
      </c>
      <c r="E12" s="48" t="s">
        <v>24</v>
      </c>
      <c r="F12" s="45" t="s">
        <v>49</v>
      </c>
      <c r="G12" s="45">
        <v>15</v>
      </c>
      <c r="H12" s="46">
        <f>VLOOKUP(F12,'[1]N RANGA RAO'!$C$4:$D$161,2,FALSE)</f>
        <v>56</v>
      </c>
      <c r="I12" s="46">
        <f t="shared" si="0"/>
        <v>15</v>
      </c>
      <c r="J12" s="46">
        <f>VLOOKUP(F12,'[1]N RANGA RAO'!$C$4:$G$156,5,FALSE)</f>
        <v>0</v>
      </c>
      <c r="K12" s="46">
        <v>30</v>
      </c>
      <c r="L12" s="46">
        <f t="shared" si="1"/>
        <v>885</v>
      </c>
      <c r="M12" s="45" t="s">
        <v>50</v>
      </c>
    </row>
    <row r="13" spans="1:13" s="31" customFormat="1" ht="14.45" customHeight="1">
      <c r="A13" s="44">
        <f t="shared" si="2"/>
        <v>6</v>
      </c>
      <c r="B13" s="45" t="s">
        <v>42</v>
      </c>
      <c r="C13" s="45" t="s">
        <v>51</v>
      </c>
      <c r="D13" s="45" t="s">
        <v>52</v>
      </c>
      <c r="E13" s="48" t="s">
        <v>24</v>
      </c>
      <c r="F13" s="45" t="s">
        <v>53</v>
      </c>
      <c r="G13" s="45">
        <v>10</v>
      </c>
      <c r="H13" s="46">
        <f>VLOOKUP(F13,'[1]N RANGA RAO'!$C$4:$D$161,2,FALSE)</f>
        <v>63</v>
      </c>
      <c r="I13" s="46">
        <f t="shared" si="0"/>
        <v>10</v>
      </c>
      <c r="J13" s="46">
        <f>VLOOKUP(F13,'[1]N RANGA RAO'!$C$4:$G$156,5,FALSE)</f>
        <v>0</v>
      </c>
      <c r="K13" s="46">
        <v>30</v>
      </c>
      <c r="L13" s="46">
        <f t="shared" si="1"/>
        <v>670</v>
      </c>
      <c r="M13" s="45" t="s">
        <v>54</v>
      </c>
    </row>
    <row r="14" spans="1:13" s="31" customFormat="1" ht="14.45" customHeight="1">
      <c r="A14" s="44">
        <f t="shared" si="2"/>
        <v>7</v>
      </c>
      <c r="B14" s="45" t="s">
        <v>42</v>
      </c>
      <c r="C14" s="45" t="s">
        <v>55</v>
      </c>
      <c r="D14" s="45" t="s">
        <v>56</v>
      </c>
      <c r="E14" s="48" t="s">
        <v>24</v>
      </c>
      <c r="F14" s="45" t="s">
        <v>30</v>
      </c>
      <c r="G14" s="45">
        <v>21</v>
      </c>
      <c r="H14" s="46">
        <f>VLOOKUP(F14,'[1]N RANGA RAO'!$C$4:$D$161,2,FALSE)</f>
        <v>55</v>
      </c>
      <c r="I14" s="46">
        <f t="shared" si="0"/>
        <v>21</v>
      </c>
      <c r="J14" s="46">
        <f>VLOOKUP(F14,'[1]N RANGA RAO'!$C$4:$G$156,5,FALSE)</f>
        <v>0</v>
      </c>
      <c r="K14" s="46">
        <v>30</v>
      </c>
      <c r="L14" s="46">
        <f t="shared" si="1"/>
        <v>1206</v>
      </c>
      <c r="M14" s="48" t="s">
        <v>31</v>
      </c>
    </row>
    <row r="15" spans="1:13" s="31" customFormat="1" ht="14.45" customHeight="1">
      <c r="A15" s="44">
        <f t="shared" si="2"/>
        <v>8</v>
      </c>
      <c r="B15" s="45" t="s">
        <v>57</v>
      </c>
      <c r="C15" s="45" t="s">
        <v>58</v>
      </c>
      <c r="D15" s="45" t="s">
        <v>59</v>
      </c>
      <c r="E15" s="48" t="s">
        <v>24</v>
      </c>
      <c r="F15" s="45" t="s">
        <v>60</v>
      </c>
      <c r="G15" s="45">
        <v>60</v>
      </c>
      <c r="H15" s="46">
        <f>VLOOKUP(F15,'[1]N RANGA RAO'!$C$4:$D$161,2,FALSE)</f>
        <v>56</v>
      </c>
      <c r="I15" s="46">
        <f t="shared" si="0"/>
        <v>60</v>
      </c>
      <c r="J15" s="46">
        <f>VLOOKUP(F15,'[1]N RANGA RAO'!$C$4:$G$156,5,FALSE)</f>
        <v>0</v>
      </c>
      <c r="K15" s="46">
        <v>30</v>
      </c>
      <c r="L15" s="46">
        <f t="shared" si="1"/>
        <v>3450</v>
      </c>
      <c r="M15" s="45" t="s">
        <v>61</v>
      </c>
    </row>
    <row r="16" spans="1:13" s="31" customFormat="1" ht="14.45" customHeight="1">
      <c r="A16" s="44">
        <f t="shared" si="2"/>
        <v>9</v>
      </c>
      <c r="B16" s="45" t="s">
        <v>57</v>
      </c>
      <c r="C16" s="45" t="s">
        <v>62</v>
      </c>
      <c r="D16" s="45" t="s">
        <v>63</v>
      </c>
      <c r="E16" s="48" t="s">
        <v>24</v>
      </c>
      <c r="F16" s="48" t="s">
        <v>64</v>
      </c>
      <c r="G16" s="45">
        <v>6</v>
      </c>
      <c r="H16" s="46">
        <f>VLOOKUP(F16,'[1]N RANGA RAO'!$C$4:$D$161,2,FALSE)</f>
        <v>150</v>
      </c>
      <c r="I16" s="46">
        <f t="shared" si="0"/>
        <v>6</v>
      </c>
      <c r="J16" s="46">
        <f>VLOOKUP(F16,'[1]N RANGA RAO'!$C$4:$G$156,5,FALSE)</f>
        <v>0</v>
      </c>
      <c r="K16" s="46">
        <v>30</v>
      </c>
      <c r="L16" s="46">
        <f t="shared" si="1"/>
        <v>936</v>
      </c>
      <c r="M16" s="45" t="s">
        <v>65</v>
      </c>
    </row>
    <row r="17" spans="1:13" s="31" customFormat="1" ht="14.45" customHeight="1">
      <c r="A17" s="44">
        <f t="shared" si="2"/>
        <v>10</v>
      </c>
      <c r="B17" s="45" t="s">
        <v>66</v>
      </c>
      <c r="C17" s="45" t="s">
        <v>67</v>
      </c>
      <c r="D17" s="45" t="s">
        <v>68</v>
      </c>
      <c r="E17" s="48" t="s">
        <v>24</v>
      </c>
      <c r="F17" s="45" t="s">
        <v>40</v>
      </c>
      <c r="G17" s="45">
        <v>107</v>
      </c>
      <c r="H17" s="46">
        <f>VLOOKUP(F17,'[1]N RANGA RAO'!$C$4:$D$161,2,FALSE)</f>
        <v>49</v>
      </c>
      <c r="I17" s="46">
        <f t="shared" si="0"/>
        <v>107</v>
      </c>
      <c r="J17" s="46">
        <f>VLOOKUP(F17,'[1]N RANGA RAO'!$C$4:$G$156,5,FALSE)</f>
        <v>0</v>
      </c>
      <c r="K17" s="46">
        <v>30</v>
      </c>
      <c r="L17" s="46">
        <f t="shared" si="1"/>
        <v>5380</v>
      </c>
      <c r="M17" s="45" t="s">
        <v>69</v>
      </c>
    </row>
    <row r="18" spans="1:13" s="31" customFormat="1" ht="14.45" customHeight="1">
      <c r="A18" s="44">
        <f t="shared" si="2"/>
        <v>11</v>
      </c>
      <c r="B18" s="45" t="s">
        <v>66</v>
      </c>
      <c r="C18" s="45" t="s">
        <v>70</v>
      </c>
      <c r="D18" s="45" t="s">
        <v>71</v>
      </c>
      <c r="E18" s="48" t="s">
        <v>24</v>
      </c>
      <c r="F18" s="45" t="s">
        <v>53</v>
      </c>
      <c r="G18" s="45">
        <v>14</v>
      </c>
      <c r="H18" s="46">
        <f>VLOOKUP(F18,'[1]N RANGA RAO'!$C$4:$D$161,2,FALSE)</f>
        <v>63</v>
      </c>
      <c r="I18" s="46">
        <f t="shared" si="0"/>
        <v>14</v>
      </c>
      <c r="J18" s="46">
        <f>VLOOKUP(F18,'[1]N RANGA RAO'!$C$4:$G$156,5,FALSE)</f>
        <v>0</v>
      </c>
      <c r="K18" s="46">
        <v>30</v>
      </c>
      <c r="L18" s="46">
        <f t="shared" si="1"/>
        <v>926</v>
      </c>
      <c r="M18" s="45" t="s">
        <v>72</v>
      </c>
    </row>
    <row r="19" spans="1:13" s="31" customFormat="1" ht="14.45" customHeight="1">
      <c r="A19" s="55" t="s">
        <v>73</v>
      </c>
      <c r="B19" s="56"/>
      <c r="C19" s="56"/>
      <c r="D19" s="56"/>
      <c r="E19" s="56"/>
      <c r="F19" s="56"/>
      <c r="G19" s="56"/>
      <c r="H19" s="56"/>
      <c r="I19" s="56"/>
      <c r="J19" s="56"/>
      <c r="K19" s="57"/>
      <c r="L19" s="52">
        <f>SUM(L8:L18)</f>
        <v>23406</v>
      </c>
      <c r="M19" s="53"/>
    </row>
    <row r="20" spans="1:13" s="39" customFormat="1" ht="33" customHeight="1">
      <c r="A20" s="54" t="s">
        <v>27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1:13" s="39" customFormat="1" ht="15" customHeight="1">
      <c r="A21" s="40"/>
      <c r="B21" s="40"/>
      <c r="C21" s="40"/>
      <c r="D21" s="40"/>
      <c r="E21" s="40"/>
      <c r="F21" s="40"/>
      <c r="G21" s="51">
        <f>SUM(G8:G18)</f>
        <v>408</v>
      </c>
      <c r="H21" s="40"/>
      <c r="I21" s="40"/>
      <c r="J21" s="40"/>
      <c r="K21" s="40"/>
      <c r="L21" s="40"/>
    </row>
    <row r="22" spans="1:13" s="39" customFormat="1" ht="15" customHeight="1">
      <c r="A22" s="40"/>
      <c r="B22" s="40"/>
      <c r="C22" s="40"/>
      <c r="D22" s="40"/>
      <c r="E22" s="40"/>
      <c r="F22" s="40"/>
      <c r="G22" s="47"/>
      <c r="H22" s="40"/>
      <c r="I22" s="40"/>
      <c r="J22" s="40"/>
      <c r="K22" s="40"/>
      <c r="L22" s="40"/>
    </row>
    <row r="23" spans="1:13" s="24" customFormat="1" ht="15" customHeight="1">
      <c r="A23" s="26" t="s">
        <v>23</v>
      </c>
      <c r="B23" s="37"/>
      <c r="C23" s="38"/>
      <c r="D23" s="38"/>
      <c r="E23" s="38"/>
      <c r="F23" s="33"/>
      <c r="G23" s="28"/>
      <c r="I23" s="30"/>
      <c r="J23" s="30"/>
      <c r="K23" s="30"/>
    </row>
    <row r="24" spans="1:13" s="24" customFormat="1" ht="15" customHeight="1">
      <c r="A24" s="26"/>
      <c r="B24" s="37"/>
      <c r="C24" s="38"/>
      <c r="D24" s="38"/>
      <c r="E24" s="38"/>
      <c r="F24" s="33"/>
      <c r="G24" s="28"/>
      <c r="I24" s="30"/>
      <c r="J24" s="30"/>
      <c r="K24" s="30"/>
    </row>
    <row r="25" spans="1:13" s="24" customFormat="1" ht="15" customHeight="1">
      <c r="A25" s="26"/>
      <c r="B25" s="37"/>
      <c r="C25" s="38"/>
      <c r="D25" s="38"/>
      <c r="E25" s="38"/>
      <c r="F25" s="33"/>
      <c r="G25" s="28"/>
      <c r="H25" s="30"/>
      <c r="I25" s="30"/>
      <c r="J25" s="30"/>
      <c r="K25" s="30"/>
    </row>
    <row r="26" spans="1:13" s="24" customFormat="1" ht="15" customHeight="1">
      <c r="A26" s="26" t="s">
        <v>3</v>
      </c>
      <c r="B26" s="37"/>
      <c r="C26" s="38"/>
      <c r="D26" s="38"/>
      <c r="E26" s="38"/>
      <c r="F26" s="33"/>
      <c r="G26" s="28"/>
      <c r="H26" s="30"/>
      <c r="I26" s="30"/>
      <c r="J26" s="30"/>
      <c r="K26" s="30"/>
    </row>
    <row r="27" spans="1:13" s="24" customFormat="1" ht="15" customHeight="1">
      <c r="A27" s="25"/>
      <c r="B27" s="37"/>
      <c r="C27" s="38"/>
      <c r="D27" s="38"/>
      <c r="E27" s="38"/>
      <c r="F27" s="33"/>
      <c r="G27" s="28"/>
      <c r="H27" s="30"/>
      <c r="I27" s="30"/>
      <c r="K27" s="30"/>
    </row>
    <row r="28" spans="1:13" s="24" customFormat="1" ht="15" customHeight="1">
      <c r="A28" s="25"/>
      <c r="B28" s="37"/>
      <c r="C28" s="38"/>
      <c r="D28" s="38"/>
      <c r="E28" s="38"/>
      <c r="F28" s="33"/>
      <c r="G28" s="28"/>
      <c r="H28" s="19"/>
      <c r="I28" s="19"/>
      <c r="J28" s="30"/>
      <c r="K28" s="19"/>
    </row>
    <row r="29" spans="1:13" s="24" customFormat="1" ht="15" customHeight="1">
      <c r="A29" s="29"/>
      <c r="B29" s="37"/>
      <c r="C29" s="38"/>
      <c r="D29" s="38"/>
      <c r="E29" s="38"/>
      <c r="F29" s="27"/>
      <c r="G29" s="26"/>
      <c r="H29" s="30"/>
      <c r="I29" s="30"/>
      <c r="J29" s="30"/>
      <c r="K29" s="30"/>
    </row>
    <row r="30" spans="1:13" s="24" customFormat="1" ht="15" customHeight="1">
      <c r="A30" s="29"/>
      <c r="B30" s="37"/>
      <c r="C30" s="38"/>
      <c r="D30" s="38"/>
      <c r="E30" s="38"/>
      <c r="F30" s="27"/>
      <c r="G30" s="26"/>
      <c r="H30" s="30"/>
      <c r="I30" s="30"/>
      <c r="J30" s="30"/>
      <c r="K30" s="30"/>
    </row>
    <row r="31" spans="1:13" s="24" customFormat="1" ht="15" customHeight="1">
      <c r="A31" s="29"/>
      <c r="B31" s="37"/>
      <c r="C31" s="38"/>
      <c r="D31" s="38"/>
      <c r="E31" s="38"/>
      <c r="F31" s="27"/>
      <c r="G31" s="26"/>
      <c r="H31" s="30"/>
      <c r="I31" s="30"/>
      <c r="J31" s="30"/>
      <c r="K31" s="30"/>
    </row>
    <row r="32" spans="1:13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</sheetData>
  <sortState ref="B8:L81">
    <sortCondition ref="B8:B81"/>
    <sortCondition ref="C8:C81"/>
  </sortState>
  <mergeCells count="2">
    <mergeCell ref="A20:L20"/>
    <mergeCell ref="A19:K19"/>
  </mergeCells>
  <conditionalFormatting sqref="C8:C18">
    <cfRule type="duplicateValues" dxfId="1" priority="2"/>
  </conditionalFormatting>
  <conditionalFormatting sqref="C7">
    <cfRule type="duplicateValues" dxfId="0" priority="19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0:A22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2024-08-09T07:45:54Z</cp:lastPrinted>
  <dcterms:created xsi:type="dcterms:W3CDTF">2010-04-08T11:28:01Z</dcterms:created>
  <dcterms:modified xsi:type="dcterms:W3CDTF">2024-08-09T11:30:14Z</dcterms:modified>
</cp:coreProperties>
</file>