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3C823E14-0C63-4652-9CFF-02D912020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19" i="1" l="1"/>
  <c r="G19" i="1"/>
  <c r="K5" i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4" i="1"/>
  <c r="K4" i="1" s="1"/>
  <c r="K16" i="1" s="1"/>
</calcChain>
</file>

<file path=xl/sharedStrings.xml><?xml version="1.0" encoding="utf-8"?>
<sst xmlns="http://schemas.openxmlformats.org/spreadsheetml/2006/main" count="77" uniqueCount="59">
  <si>
    <t>INVOICE
PRAGATI LOGISTICS,SAMANTA SAHI KHUNTIA LANE,8984191006
GST No:21AGHPB9356M1Z9</t>
  </si>
  <si>
    <t>01/8/2024</t>
  </si>
  <si>
    <t>288</t>
  </si>
  <si>
    <t>07/8/2024</t>
  </si>
  <si>
    <t>304</t>
  </si>
  <si>
    <t>16/8/2024</t>
  </si>
  <si>
    <t>331</t>
  </si>
  <si>
    <t>330</t>
  </si>
  <si>
    <t>17/8/2024</t>
  </si>
  <si>
    <t>00335</t>
  </si>
  <si>
    <t>19/8/2024</t>
  </si>
  <si>
    <t>339</t>
  </si>
  <si>
    <t>23/8/2024</t>
  </si>
  <si>
    <t>00349</t>
  </si>
  <si>
    <t>26/8/2024</t>
  </si>
  <si>
    <t>00356</t>
  </si>
  <si>
    <t>350</t>
  </si>
  <si>
    <t>27/8/2024</t>
  </si>
  <si>
    <t>358</t>
  </si>
  <si>
    <t>29/8/2024</t>
  </si>
  <si>
    <t>363</t>
  </si>
  <si>
    <t>364</t>
  </si>
  <si>
    <t>Thanking you for your business.
PRAGATI LOGISTICS</t>
  </si>
  <si>
    <t>PL/JA/09781</t>
  </si>
  <si>
    <t>PL/JA/10427</t>
  </si>
  <si>
    <t>PL/JA/11074</t>
  </si>
  <si>
    <t>PL/JA/11209</t>
  </si>
  <si>
    <t>PL/JA/11308</t>
  </si>
  <si>
    <t>PL/JA/11454</t>
  </si>
  <si>
    <t>PL/JA/11769</t>
  </si>
  <si>
    <t>PL/JA/11975</t>
  </si>
  <si>
    <t>PL/JA/11827</t>
  </si>
  <si>
    <t>PL/JA/12206</t>
  </si>
  <si>
    <t>PL/JA/12425</t>
  </si>
  <si>
    <t>PL/JA/12427</t>
  </si>
  <si>
    <t>MUNIGUDA</t>
  </si>
  <si>
    <t>PASTIKUDI KESINGA</t>
  </si>
  <si>
    <t>KHALIAKANI</t>
  </si>
  <si>
    <t>BOLANGIR</t>
  </si>
  <si>
    <t>BHAWANIPATNA</t>
  </si>
  <si>
    <t>BOUDH</t>
  </si>
  <si>
    <t>PHULBANI</t>
  </si>
  <si>
    <t>RAIGHAR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</si>
  <si>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</si>
  <si>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</si>
  <si>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</si>
  <si>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</si>
  <si>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</si>
  <si>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</si>
  <si>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</si>
  <si>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</si>
  <si>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</si>
  <si>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</si>
  <si>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AMOUNT</t>
  </si>
  <si>
    <t>(RUPEES THREE THOUSAND ONE HUNDRED FOUR ONLY)</t>
  </si>
  <si>
    <t xml:space="preserve">Bill Date:31/08/2024
Bill NO : 17212
Total Amount:3104.00
</t>
  </si>
  <si>
    <t>Kindly, verify &amp; confirm within 7 days, else GST will be filed by 20th Sept, 2024. 
GST to be paid by Consignor under Reverse Charge Mechanism(RCM) as per GST.</t>
  </si>
  <si>
    <t>LR CH.</t>
  </si>
  <si>
    <t xml:space="preserve">NATH BIO GENS LTD
Address:shree shyam care,commercial house,
k k bhawasinka campus,cuttack,
GST No:21AABCN7978E1ZF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</si>
</sst>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7</xdr:col>
      <xdr:colOff>323850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66675"/>
          <a:ext cx="44767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BILL%20QUOTATION\QUOTATION_2024-25.xlsx" TargetMode="External"/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Q18" sqref="Q18"/>
    </sheetView>
  </sheetViews>
  <sheetFormatPr defaultRowHeight="15"/>
  <cols>
    <col min="1" max="1" width="3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8.7109375" style="1" bestFit="1" customWidth="1"/>
    <col min="6" max="6" width="7.5703125" style="1" bestFit="1" customWidth="1"/>
    <col min="7" max="7" width="6.85546875" style="1" customWidth="1"/>
    <col min="8" max="8" width="8.28515625" style="1" bestFit="1" customWidth="1"/>
    <col min="9" max="9" width="7.7109375" style="2" customWidth="1"/>
    <col min="10" max="10" width="7.8554687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</row>
    <row r="2" spans="1:11" ht="81.75" customHeight="1">
      <c r="A2" s="19" t="s">
        <v>58</v>
      </c>
      <c r="B2" s="20"/>
      <c r="C2" s="20"/>
      <c r="D2" s="20"/>
      <c r="E2" s="20"/>
      <c r="F2" s="20"/>
      <c r="G2" s="20"/>
      <c r="H2" s="21"/>
      <c r="I2" s="22" t="s">
        <v>55</v>
      </c>
      <c r="J2" s="22"/>
      <c r="K2" s="22"/>
    </row>
    <row r="3" spans="1:11" s="10" customFormat="1">
      <c r="A3" s="5" t="s">
        <v>44</v>
      </c>
      <c r="B3" s="5" t="s">
        <v>45</v>
      </c>
      <c r="C3" s="5" t="s">
        <v>46</v>
      </c>
      <c r="D3" s="5" t="s">
        <v>47</v>
      </c>
      <c r="E3" s="5" t="s">
        <v>48</v>
      </c>
      <c r="F3" s="5" t="s">
        <v>49</v>
      </c>
      <c r="G3" s="5" t="s">
        <v>50</v>
      </c>
      <c r="H3" s="5" t="s">
        <v>51</v>
      </c>
      <c r="I3" s="9" t="s">
        <v>52</v>
      </c>
      <c r="J3" s="9" t="s">
        <v>57</v>
      </c>
      <c r="K3" s="9" t="s">
        <v>53</v>
      </c>
    </row>
    <row r="4" spans="1:11">
      <c r="A4" s="11">
        <v>1</v>
      </c>
      <c r="B4" s="4" t="s">
        <v>1</v>
      </c>
      <c r="C4" s="4" t="s">
        <v>23</v>
      </c>
      <c r="D4" s="8" t="s">
        <v>43</v>
      </c>
      <c r="E4" s="4" t="s">
        <v>35</v>
      </c>
      <c r="F4" s="4" t="s">
        <v>2</v>
      </c>
      <c r="G4" s="4">
        <v>6</v>
      </c>
      <c r="H4" s="4">
        <v>20</v>
      </c>
      <c r="I4" s="6">
        <f>VLOOKUP(E4,'[1]BIOSTARDT INDIA'!$C$3:$E$305,3,FALSE)</f>
        <v>4.88</v>
      </c>
      <c r="J4" s="6">
        <v>20</v>
      </c>
      <c r="K4" s="6">
        <f>50*I4+J4</f>
        <v>264</v>
      </c>
    </row>
    <row r="5" spans="1:11">
      <c r="A5" s="11">
        <v>2</v>
      </c>
      <c r="B5" s="4" t="s">
        <v>3</v>
      </c>
      <c r="C5" s="4" t="s">
        <v>24</v>
      </c>
      <c r="D5" s="8" t="s">
        <v>43</v>
      </c>
      <c r="E5" s="4" t="s">
        <v>36</v>
      </c>
      <c r="F5" s="4" t="s">
        <v>4</v>
      </c>
      <c r="G5" s="4">
        <v>5</v>
      </c>
      <c r="H5" s="4">
        <v>20</v>
      </c>
      <c r="I5" s="6">
        <v>4.88</v>
      </c>
      <c r="J5" s="6">
        <v>20</v>
      </c>
      <c r="K5" s="6">
        <f>50*I5+J5</f>
        <v>264</v>
      </c>
    </row>
    <row r="6" spans="1:11">
      <c r="A6" s="11">
        <v>3</v>
      </c>
      <c r="B6" s="4" t="s">
        <v>5</v>
      </c>
      <c r="C6" s="4" t="s">
        <v>25</v>
      </c>
      <c r="D6" s="8" t="s">
        <v>43</v>
      </c>
      <c r="E6" s="4" t="s">
        <v>37</v>
      </c>
      <c r="F6" s="4" t="s">
        <v>6</v>
      </c>
      <c r="G6" s="4">
        <v>15</v>
      </c>
      <c r="H6" s="4">
        <v>60</v>
      </c>
      <c r="I6" s="6">
        <f>VLOOKUP(E6,'[1]BIOSTARDT INDIA'!$C$3:$E$305,3,FALSE)</f>
        <v>4.88</v>
      </c>
      <c r="J6" s="6">
        <v>20</v>
      </c>
      <c r="K6" s="6">
        <f t="shared" ref="K6" si="0">H6*I6+J6</f>
        <v>312.8</v>
      </c>
    </row>
    <row r="7" spans="1:11">
      <c r="A7" s="11">
        <v>4</v>
      </c>
      <c r="B7" s="4" t="s">
        <v>5</v>
      </c>
      <c r="C7" s="4" t="s">
        <v>26</v>
      </c>
      <c r="D7" s="8" t="s">
        <v>43</v>
      </c>
      <c r="E7" s="4" t="s">
        <v>38</v>
      </c>
      <c r="F7" s="4" t="s">
        <v>7</v>
      </c>
      <c r="G7" s="4">
        <v>3</v>
      </c>
      <c r="H7" s="4">
        <v>12</v>
      </c>
      <c r="I7" s="6">
        <f>VLOOKUP(E7,'[1]BIOSTARDT INDIA'!$C$3:$E$305,3,FALSE)</f>
        <v>4.88</v>
      </c>
      <c r="J7" s="6">
        <v>20</v>
      </c>
      <c r="K7" s="6">
        <f t="shared" ref="K7:K15" si="1">50*I7+J7</f>
        <v>264</v>
      </c>
    </row>
    <row r="8" spans="1:11">
      <c r="A8" s="11">
        <v>5</v>
      </c>
      <c r="B8" s="4" t="s">
        <v>8</v>
      </c>
      <c r="C8" s="4" t="s">
        <v>27</v>
      </c>
      <c r="D8" s="8" t="s">
        <v>43</v>
      </c>
      <c r="E8" s="4" t="s">
        <v>39</v>
      </c>
      <c r="F8" s="4" t="s">
        <v>9</v>
      </c>
      <c r="G8" s="4">
        <v>5</v>
      </c>
      <c r="H8" s="4">
        <v>20</v>
      </c>
      <c r="I8" s="6">
        <f>VLOOKUP(E8,'[1]BIOSTARDT INDIA'!$C$3:$E$305,3,FALSE)</f>
        <v>4.88</v>
      </c>
      <c r="J8" s="6">
        <v>20</v>
      </c>
      <c r="K8" s="6">
        <f t="shared" si="1"/>
        <v>264</v>
      </c>
    </row>
    <row r="9" spans="1:11">
      <c r="A9" s="11">
        <v>6</v>
      </c>
      <c r="B9" s="4" t="s">
        <v>10</v>
      </c>
      <c r="C9" s="4" t="s">
        <v>28</v>
      </c>
      <c r="D9" s="8" t="s">
        <v>43</v>
      </c>
      <c r="E9" s="4" t="s">
        <v>40</v>
      </c>
      <c r="F9" s="4" t="s">
        <v>11</v>
      </c>
      <c r="G9" s="4">
        <v>7</v>
      </c>
      <c r="H9" s="4">
        <v>20</v>
      </c>
      <c r="I9" s="6">
        <f>VLOOKUP(E9,'[1]BIOSTARDT INDIA'!$C$3:$E$305,3,FALSE)</f>
        <v>3.75</v>
      </c>
      <c r="J9" s="6">
        <v>20</v>
      </c>
      <c r="K9" s="6">
        <f t="shared" si="1"/>
        <v>207.5</v>
      </c>
    </row>
    <row r="10" spans="1:11">
      <c r="A10" s="11">
        <v>7</v>
      </c>
      <c r="B10" s="4" t="s">
        <v>12</v>
      </c>
      <c r="C10" s="4" t="s">
        <v>29</v>
      </c>
      <c r="D10" s="8" t="s">
        <v>43</v>
      </c>
      <c r="E10" s="4" t="s">
        <v>38</v>
      </c>
      <c r="F10" s="4" t="s">
        <v>13</v>
      </c>
      <c r="G10" s="4">
        <v>16</v>
      </c>
      <c r="H10" s="4">
        <v>34</v>
      </c>
      <c r="I10" s="6">
        <f>VLOOKUP(E10,'[1]BIOSTARDT INDIA'!$C$3:$E$305,3,FALSE)</f>
        <v>4.88</v>
      </c>
      <c r="J10" s="6">
        <v>20</v>
      </c>
      <c r="K10" s="6">
        <f t="shared" si="1"/>
        <v>264</v>
      </c>
    </row>
    <row r="11" spans="1:11">
      <c r="A11" s="11">
        <v>8</v>
      </c>
      <c r="B11" s="4" t="s">
        <v>14</v>
      </c>
      <c r="C11" s="4" t="s">
        <v>30</v>
      </c>
      <c r="D11" s="8" t="s">
        <v>43</v>
      </c>
      <c r="E11" s="4" t="s">
        <v>39</v>
      </c>
      <c r="F11" s="4" t="s">
        <v>15</v>
      </c>
      <c r="G11" s="4">
        <v>4</v>
      </c>
      <c r="H11" s="4">
        <v>16</v>
      </c>
      <c r="I11" s="6">
        <f>VLOOKUP(E11,'[1]BIOSTARDT INDIA'!$C$3:$E$305,3,FALSE)</f>
        <v>4.88</v>
      </c>
      <c r="J11" s="6">
        <v>20</v>
      </c>
      <c r="K11" s="6">
        <f t="shared" si="1"/>
        <v>264</v>
      </c>
    </row>
    <row r="12" spans="1:11">
      <c r="A12" s="11">
        <v>9</v>
      </c>
      <c r="B12" s="4" t="s">
        <v>12</v>
      </c>
      <c r="C12" s="4" t="s">
        <v>31</v>
      </c>
      <c r="D12" s="8" t="s">
        <v>43</v>
      </c>
      <c r="E12" s="4" t="s">
        <v>41</v>
      </c>
      <c r="F12" s="4" t="s">
        <v>16</v>
      </c>
      <c r="G12" s="4">
        <v>6</v>
      </c>
      <c r="H12" s="4">
        <v>50</v>
      </c>
      <c r="I12" s="6">
        <f>VLOOKUP(E12,'[1]BIOSTARDT INDIA'!$C$3:$E$305,3,FALSE)</f>
        <v>3.75</v>
      </c>
      <c r="J12" s="6">
        <v>20</v>
      </c>
      <c r="K12" s="6">
        <f t="shared" si="1"/>
        <v>207.5</v>
      </c>
    </row>
    <row r="13" spans="1:11">
      <c r="A13" s="11">
        <v>10</v>
      </c>
      <c r="B13" s="4" t="s">
        <v>17</v>
      </c>
      <c r="C13" s="4" t="s">
        <v>32</v>
      </c>
      <c r="D13" s="8" t="s">
        <v>43</v>
      </c>
      <c r="E13" s="4" t="s">
        <v>42</v>
      </c>
      <c r="F13" s="4" t="s">
        <v>18</v>
      </c>
      <c r="G13" s="4">
        <v>4</v>
      </c>
      <c r="H13" s="4">
        <v>16</v>
      </c>
      <c r="I13" s="6">
        <f>VLOOKUP(E13,'[1]BIOSTARDT INDIA'!$C$3:$E$305,3,FALSE)</f>
        <v>4.88</v>
      </c>
      <c r="J13" s="6">
        <v>20</v>
      </c>
      <c r="K13" s="6">
        <f t="shared" si="1"/>
        <v>264</v>
      </c>
    </row>
    <row r="14" spans="1:11">
      <c r="A14" s="11">
        <v>11</v>
      </c>
      <c r="B14" s="4" t="s">
        <v>19</v>
      </c>
      <c r="C14" s="4" t="s">
        <v>33</v>
      </c>
      <c r="D14" s="8" t="s">
        <v>43</v>
      </c>
      <c r="E14" s="4" t="s">
        <v>39</v>
      </c>
      <c r="F14" s="4" t="s">
        <v>20</v>
      </c>
      <c r="G14" s="4">
        <v>3</v>
      </c>
      <c r="H14" s="4">
        <v>9</v>
      </c>
      <c r="I14" s="6">
        <f>VLOOKUP(E14,'[1]BIOSTARDT INDIA'!$C$3:$E$305,3,FALSE)</f>
        <v>4.88</v>
      </c>
      <c r="J14" s="6">
        <v>20</v>
      </c>
      <c r="K14" s="6">
        <f t="shared" si="1"/>
        <v>264</v>
      </c>
    </row>
    <row r="15" spans="1:11">
      <c r="A15" s="11">
        <v>12</v>
      </c>
      <c r="B15" s="4" t="s">
        <v>19</v>
      </c>
      <c r="C15" s="4" t="s">
        <v>34</v>
      </c>
      <c r="D15" s="8" t="s">
        <v>43</v>
      </c>
      <c r="E15" s="4" t="s">
        <v>37</v>
      </c>
      <c r="F15" s="4" t="s">
        <v>21</v>
      </c>
      <c r="G15" s="4">
        <v>3</v>
      </c>
      <c r="H15" s="4">
        <v>9</v>
      </c>
      <c r="I15" s="6">
        <f>VLOOKUP(E15,'[1]BIOSTARDT INDIA'!$C$3:$E$305,3,FALSE)</f>
        <v>4.88</v>
      </c>
      <c r="J15" s="6">
        <v>20</v>
      </c>
      <c r="K15" s="6">
        <f t="shared" si="1"/>
        <v>264</v>
      </c>
    </row>
    <row r="16" spans="1:11" s="3" customFormat="1">
      <c r="A16" s="13" t="s">
        <v>54</v>
      </c>
      <c r="B16" s="14"/>
      <c r="C16" s="14"/>
      <c r="D16" s="14"/>
      <c r="E16" s="14"/>
      <c r="F16" s="14"/>
      <c r="G16" s="14"/>
      <c r="H16" s="14"/>
      <c r="I16" s="15"/>
      <c r="J16" s="16"/>
      <c r="K16" s="7">
        <f>ROUND(SUM(K4:K15),0)</f>
        <v>3104</v>
      </c>
    </row>
    <row r="17" spans="1:11" s="3" customFormat="1" ht="30" customHeight="1">
      <c r="A17" s="17" t="s">
        <v>56</v>
      </c>
      <c r="B17" s="17"/>
      <c r="C17" s="17"/>
      <c r="D17" s="17"/>
      <c r="E17" s="17"/>
      <c r="F17" s="17"/>
      <c r="G17" s="17"/>
      <c r="H17" s="17"/>
      <c r="I17" s="18"/>
      <c r="J17" s="18"/>
      <c r="K17" s="18"/>
    </row>
    <row r="18" spans="1:11" s="3" customFormat="1" ht="30" customHeight="1">
      <c r="A18" s="17" t="s">
        <v>22</v>
      </c>
      <c r="B18" s="17"/>
      <c r="C18" s="17"/>
      <c r="D18" s="17"/>
      <c r="E18" s="17"/>
      <c r="F18" s="17"/>
      <c r="G18" s="17"/>
      <c r="H18" s="17"/>
      <c r="I18" s="18"/>
      <c r="J18" s="18"/>
      <c r="K18" s="18"/>
    </row>
    <row r="19" spans="1:11">
      <c r="G19" s="12">
        <f>SUM(G4:G15)</f>
        <v>77</v>
      </c>
      <c r="H19" s="12">
        <f>SUM(H4:H15)</f>
        <v>286</v>
      </c>
    </row>
  </sheetData>
  <mergeCells count="7">
    <mergeCell ref="A16:J16"/>
    <mergeCell ref="A17:K17"/>
    <mergeCell ref="A18:K18"/>
    <mergeCell ref="A1:H1"/>
    <mergeCell ref="A2:H2"/>
    <mergeCell ref="I1:K1"/>
    <mergeCell ref="I2:K2"/>
  </mergeCells>
  <pageMargins left="0.2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2024-09-14T12:24:56Z</cp:lastPrinted>
  <dcterms:created xsi:type="dcterms:W3CDTF">2024-09-12T06:56:39Z</dcterms:created>
  <dcterms:modified xsi:type="dcterms:W3CDTF">2024-09-17T07:03:36Z</dcterms:modified>
</cp:coreProperties>
</file>