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Invoice!$A$3:$L$21</definedName>
  </definedNames>
  <calcPr calcId="124519"/>
</workbook>
</file>

<file path=xl/calcChain.xml><?xml version="1.0" encoding="utf-8"?>
<calcChain xmlns="http://schemas.openxmlformats.org/spreadsheetml/2006/main">
  <c r="H22" i="1"/>
  <c r="G22"/>
  <c r="I6"/>
  <c r="K6" s="1"/>
  <c r="I5"/>
  <c r="K5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7"/>
  <c r="K17" s="1"/>
  <c r="I18"/>
  <c r="K18" s="1"/>
  <c r="I16"/>
  <c r="K16" s="1"/>
  <c r="I15"/>
  <c r="K15" s="1"/>
  <c r="I4"/>
  <c r="K4" s="1"/>
  <c r="K19" s="1"/>
</calcChain>
</file>

<file path=xl/sharedStrings.xml><?xml version="1.0" encoding="utf-8"?>
<sst xmlns="http://schemas.openxmlformats.org/spreadsheetml/2006/main" count="92" uniqueCount="64">
  <si>
    <t>INVOICE
PRAGATI LOGISTICS,SAMANTA SAHI KHUNTIA LANE,8984191006
GST No:21AGHPB9356M1Z9</t>
  </si>
  <si>
    <t>03/9/2024</t>
  </si>
  <si>
    <t>476</t>
  </si>
  <si>
    <t>05/9/2024</t>
  </si>
  <si>
    <t>1579</t>
  </si>
  <si>
    <t>472</t>
  </si>
  <si>
    <t>1557</t>
  </si>
  <si>
    <t>09/9/2024</t>
  </si>
  <si>
    <t>501</t>
  </si>
  <si>
    <t>11/9/2024</t>
  </si>
  <si>
    <t>1000506</t>
  </si>
  <si>
    <t>508</t>
  </si>
  <si>
    <t>518</t>
  </si>
  <si>
    <t>13/9/2024</t>
  </si>
  <si>
    <t>200093</t>
  </si>
  <si>
    <t>16/9/2024</t>
  </si>
  <si>
    <t>527</t>
  </si>
  <si>
    <t>1000528</t>
  </si>
  <si>
    <t>30/9/2024</t>
  </si>
  <si>
    <t>0568</t>
  </si>
  <si>
    <t>1777</t>
  </si>
  <si>
    <t>27/9/2024</t>
  </si>
  <si>
    <t>0054</t>
  </si>
  <si>
    <t>18/9/2024</t>
  </si>
  <si>
    <t>537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</si>
  <si>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</si>
  <si>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</si>
  <si>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JAJPUR ROAD</t>
  </si>
  <si>
    <t>BALASORE</t>
  </si>
  <si>
    <t>BHADRAK</t>
  </si>
  <si>
    <t>JALESWAR</t>
  </si>
  <si>
    <t>PATTAMUNDAI</t>
  </si>
  <si>
    <t>CHANDPUR</t>
  </si>
  <si>
    <t>JAGATSINGHPUR</t>
  </si>
  <si>
    <t>PL/JA/13092</t>
  </si>
  <si>
    <t>PL/JA/13094</t>
  </si>
  <si>
    <t>PL/JA/13115</t>
  </si>
  <si>
    <t>PL/JA/13124</t>
  </si>
  <si>
    <t>PL/JA/13495</t>
  </si>
  <si>
    <t>PL/JA/13563</t>
  </si>
  <si>
    <t>PL/JA/13599</t>
  </si>
  <si>
    <t>PL/JA/13650</t>
  </si>
  <si>
    <t>PL/JA/13814</t>
  </si>
  <si>
    <t>PL/JA/13987</t>
  </si>
  <si>
    <t>PL/JA/13992</t>
  </si>
  <si>
    <t>PL/JA/15274</t>
  </si>
  <si>
    <t>PL/JA/15308</t>
  </si>
  <si>
    <t>PL/JA/15444</t>
  </si>
  <si>
    <t>PL/JA/14184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</si>
  <si>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</si>
  <si>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</si>
  <si>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</si>
  <si>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</si>
  <si>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</si>
  <si>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</si>
  <si>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</si>
  <si>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</si>
  <si>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</si>
  <si>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</si>
  <si>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</si>
  <si>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>(RUPEES FIVE THOUSAND TWO HUNDRED EIGHTY EIGHT ONLY)</t>
  </si>
  <si>
    <t xml:space="preserve">Bill Date:30/09/2024
Bill NO : 22134
Total Amount:5288.00
</t>
  </si>
  <si>
    <t>LR CH.</t>
  </si>
  <si>
    <t xml:space="preserve">NIPPON PAINT INDIA PRIVATE LIMITED
Address: Plot No.330, Commercial House, 
Cantonment Road,cuttack-753011 ODISHA,7008848544
GST No:21AACCN2352F1Z2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</si>
</sst>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7</xdr:col>
      <xdr:colOff>514350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85725"/>
          <a:ext cx="45053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Q13" sqref="Q13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.85546875" style="1" bestFit="1" customWidth="1"/>
    <col min="6" max="6" width="8" style="1" bestFit="1" customWidth="1"/>
    <col min="7" max="7" width="6.5703125" style="1" customWidth="1"/>
    <col min="8" max="8" width="10.140625" style="1" customWidth="1"/>
    <col min="9" max="9" width="7" style="2" customWidth="1"/>
    <col min="10" max="10" width="7.71093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78" customHeight="1">
      <c r="A2" s="24" t="s">
        <v>63</v>
      </c>
      <c r="B2" s="25"/>
      <c r="C2" s="25"/>
      <c r="D2" s="25"/>
      <c r="E2" s="25"/>
      <c r="F2" s="25"/>
      <c r="G2" s="25"/>
      <c r="H2" s="26"/>
      <c r="I2" s="21" t="s">
        <v>61</v>
      </c>
      <c r="J2" s="21"/>
      <c r="K2" s="21"/>
    </row>
    <row r="3" spans="1:11" s="10" customFormat="1">
      <c r="A3" s="5" t="s">
        <v>50</v>
      </c>
      <c r="B3" s="5" t="s">
        <v>51</v>
      </c>
      <c r="C3" s="5" t="s">
        <v>52</v>
      </c>
      <c r="D3" s="5" t="s">
        <v>53</v>
      </c>
      <c r="E3" s="5" t="s">
        <v>54</v>
      </c>
      <c r="F3" s="5" t="s">
        <v>55</v>
      </c>
      <c r="G3" s="5" t="s">
        <v>56</v>
      </c>
      <c r="H3" s="5" t="s">
        <v>57</v>
      </c>
      <c r="I3" s="9" t="s">
        <v>58</v>
      </c>
      <c r="J3" s="9" t="s">
        <v>62</v>
      </c>
      <c r="K3" s="9" t="s">
        <v>59</v>
      </c>
    </row>
    <row r="4" spans="1:11">
      <c r="A4" s="22">
        <v>1</v>
      </c>
      <c r="B4" s="4" t="s">
        <v>1</v>
      </c>
      <c r="C4" s="4" t="s">
        <v>34</v>
      </c>
      <c r="D4" s="8" t="s">
        <v>49</v>
      </c>
      <c r="E4" s="4" t="s">
        <v>27</v>
      </c>
      <c r="F4" s="4" t="s">
        <v>2</v>
      </c>
      <c r="G4" s="4">
        <v>16</v>
      </c>
      <c r="H4" s="4">
        <v>103</v>
      </c>
      <c r="I4" s="6">
        <f>VLOOKUP(E4,'[1]BIOSTARDT INDIA'!$C$3:$E$309,3,FALSE)</f>
        <v>3</v>
      </c>
      <c r="J4" s="6">
        <v>20</v>
      </c>
      <c r="K4" s="6">
        <f>H4*I4+J4</f>
        <v>329</v>
      </c>
    </row>
    <row r="5" spans="1:11">
      <c r="A5" s="22">
        <v>2</v>
      </c>
      <c r="B5" s="4" t="s">
        <v>1</v>
      </c>
      <c r="C5" s="4" t="s">
        <v>36</v>
      </c>
      <c r="D5" s="8" t="s">
        <v>49</v>
      </c>
      <c r="E5" s="4" t="s">
        <v>28</v>
      </c>
      <c r="F5" s="4" t="s">
        <v>5</v>
      </c>
      <c r="G5" s="4">
        <v>2</v>
      </c>
      <c r="H5" s="4">
        <v>24</v>
      </c>
      <c r="I5" s="6">
        <f>VLOOKUP(E5,'[1]BIOSTARDT INDIA'!$C$3:$E$309,3,FALSE)</f>
        <v>3.75</v>
      </c>
      <c r="J5" s="6">
        <v>20</v>
      </c>
      <c r="K5" s="6">
        <f>50*I5+J5</f>
        <v>207.5</v>
      </c>
    </row>
    <row r="6" spans="1:11">
      <c r="A6" s="22">
        <v>3</v>
      </c>
      <c r="B6" s="4" t="s">
        <v>3</v>
      </c>
      <c r="C6" s="4" t="s">
        <v>35</v>
      </c>
      <c r="D6" s="8" t="s">
        <v>49</v>
      </c>
      <c r="E6" s="4" t="s">
        <v>27</v>
      </c>
      <c r="F6" s="4" t="s">
        <v>4</v>
      </c>
      <c r="G6" s="4">
        <v>2</v>
      </c>
      <c r="H6" s="4">
        <v>11</v>
      </c>
      <c r="I6" s="6">
        <f>VLOOKUP(E6,'[1]BIOSTARDT INDIA'!$C$3:$E$309,3,FALSE)</f>
        <v>3</v>
      </c>
      <c r="J6" s="6">
        <v>20</v>
      </c>
      <c r="K6" s="6">
        <f>50*I6+J6</f>
        <v>170</v>
      </c>
    </row>
    <row r="7" spans="1:11">
      <c r="A7" s="22">
        <v>4</v>
      </c>
      <c r="B7" s="4" t="s">
        <v>3</v>
      </c>
      <c r="C7" s="4" t="s">
        <v>37</v>
      </c>
      <c r="D7" s="8" t="s">
        <v>49</v>
      </c>
      <c r="E7" s="4" t="s">
        <v>29</v>
      </c>
      <c r="F7" s="4" t="s">
        <v>6</v>
      </c>
      <c r="G7" s="4">
        <v>2</v>
      </c>
      <c r="H7" s="4">
        <v>7</v>
      </c>
      <c r="I7" s="6">
        <f>VLOOKUP(E7,'[1]BIOSTARDT INDIA'!$C$3:$E$309,3,FALSE)</f>
        <v>3.75</v>
      </c>
      <c r="J7" s="6">
        <v>20</v>
      </c>
      <c r="K7" s="6">
        <f>50*I7+J7</f>
        <v>207.5</v>
      </c>
    </row>
    <row r="8" spans="1:11">
      <c r="A8" s="22">
        <v>5</v>
      </c>
      <c r="B8" s="4" t="s">
        <v>7</v>
      </c>
      <c r="C8" s="4" t="s">
        <v>38</v>
      </c>
      <c r="D8" s="8" t="s">
        <v>49</v>
      </c>
      <c r="E8" s="4" t="s">
        <v>30</v>
      </c>
      <c r="F8" s="4" t="s">
        <v>8</v>
      </c>
      <c r="G8" s="4">
        <v>5</v>
      </c>
      <c r="H8" s="4">
        <v>60</v>
      </c>
      <c r="I8" s="6">
        <f>VLOOKUP(E8,'[1]BIOSTARDT INDIA'!$C$3:$E$309,3,FALSE)</f>
        <v>3.75</v>
      </c>
      <c r="J8" s="6">
        <v>20</v>
      </c>
      <c r="K8" s="6">
        <f>H8*I8+J8</f>
        <v>245</v>
      </c>
    </row>
    <row r="9" spans="1:11">
      <c r="A9" s="22">
        <v>6</v>
      </c>
      <c r="B9" s="4" t="s">
        <v>9</v>
      </c>
      <c r="C9" s="4" t="s">
        <v>39</v>
      </c>
      <c r="D9" s="8" t="s">
        <v>49</v>
      </c>
      <c r="E9" s="4" t="s">
        <v>27</v>
      </c>
      <c r="F9" s="4" t="s">
        <v>10</v>
      </c>
      <c r="G9" s="4">
        <v>26</v>
      </c>
      <c r="H9" s="4">
        <v>102</v>
      </c>
      <c r="I9" s="6">
        <f>VLOOKUP(E9,'[1]BIOSTARDT INDIA'!$C$3:$E$309,3,FALSE)</f>
        <v>3</v>
      </c>
      <c r="J9" s="6">
        <v>20</v>
      </c>
      <c r="K9" s="6">
        <f>H9*I9+J9</f>
        <v>326</v>
      </c>
    </row>
    <row r="10" spans="1:11">
      <c r="A10" s="22">
        <v>7</v>
      </c>
      <c r="B10" s="4" t="s">
        <v>9</v>
      </c>
      <c r="C10" s="4" t="s">
        <v>40</v>
      </c>
      <c r="D10" s="8" t="s">
        <v>49</v>
      </c>
      <c r="E10" s="4" t="s">
        <v>28</v>
      </c>
      <c r="F10" s="4" t="s">
        <v>11</v>
      </c>
      <c r="G10" s="4">
        <v>4</v>
      </c>
      <c r="H10" s="4">
        <v>24</v>
      </c>
      <c r="I10" s="6">
        <f>VLOOKUP(E10,'[1]BIOSTARDT INDIA'!$C$3:$E$309,3,FALSE)</f>
        <v>3.75</v>
      </c>
      <c r="J10" s="6">
        <v>20</v>
      </c>
      <c r="K10" s="6">
        <f>50*I10+J10</f>
        <v>207.5</v>
      </c>
    </row>
    <row r="11" spans="1:11">
      <c r="A11" s="22">
        <v>8</v>
      </c>
      <c r="B11" s="4" t="s">
        <v>9</v>
      </c>
      <c r="C11" s="4" t="s">
        <v>41</v>
      </c>
      <c r="D11" s="8" t="s">
        <v>49</v>
      </c>
      <c r="E11" s="4" t="s">
        <v>29</v>
      </c>
      <c r="F11" s="4" t="s">
        <v>12</v>
      </c>
      <c r="G11" s="4">
        <v>8</v>
      </c>
      <c r="H11" s="4">
        <v>74</v>
      </c>
      <c r="I11" s="6">
        <f>VLOOKUP(E11,'[1]BIOSTARDT INDIA'!$C$3:$E$309,3,FALSE)</f>
        <v>3.75</v>
      </c>
      <c r="J11" s="6">
        <v>20</v>
      </c>
      <c r="K11" s="6">
        <f t="shared" ref="K11:K18" si="0">H11*I11+J11</f>
        <v>297.5</v>
      </c>
    </row>
    <row r="12" spans="1:11">
      <c r="A12" s="22">
        <v>9</v>
      </c>
      <c r="B12" s="4" t="s">
        <v>13</v>
      </c>
      <c r="C12" s="4" t="s">
        <v>42</v>
      </c>
      <c r="D12" s="8" t="s">
        <v>49</v>
      </c>
      <c r="E12" s="4" t="s">
        <v>29</v>
      </c>
      <c r="F12" s="4" t="s">
        <v>14</v>
      </c>
      <c r="G12" s="4">
        <v>22</v>
      </c>
      <c r="H12" s="4">
        <v>198</v>
      </c>
      <c r="I12" s="6">
        <f>VLOOKUP(E12,'[1]BIOSTARDT INDIA'!$C$3:$E$309,3,FALSE)</f>
        <v>3.75</v>
      </c>
      <c r="J12" s="6">
        <v>20</v>
      </c>
      <c r="K12" s="6">
        <f t="shared" si="0"/>
        <v>762.5</v>
      </c>
    </row>
    <row r="13" spans="1:11">
      <c r="A13" s="22">
        <v>10</v>
      </c>
      <c r="B13" s="4" t="s">
        <v>15</v>
      </c>
      <c r="C13" s="4" t="s">
        <v>43</v>
      </c>
      <c r="D13" s="8" t="s">
        <v>49</v>
      </c>
      <c r="E13" s="4" t="s">
        <v>31</v>
      </c>
      <c r="F13" s="4" t="s">
        <v>16</v>
      </c>
      <c r="G13" s="4">
        <v>7</v>
      </c>
      <c r="H13" s="4">
        <v>54</v>
      </c>
      <c r="I13" s="6">
        <f>VLOOKUP(E13,'[1]BIOSTARDT INDIA'!$C$3:$E$309,3,FALSE)</f>
        <v>3</v>
      </c>
      <c r="J13" s="6">
        <v>20</v>
      </c>
      <c r="K13" s="6">
        <f t="shared" si="0"/>
        <v>182</v>
      </c>
    </row>
    <row r="14" spans="1:11">
      <c r="A14" s="22">
        <v>11</v>
      </c>
      <c r="B14" s="4" t="s">
        <v>15</v>
      </c>
      <c r="C14" s="4" t="s">
        <v>44</v>
      </c>
      <c r="D14" s="8" t="s">
        <v>49</v>
      </c>
      <c r="E14" s="4" t="s">
        <v>27</v>
      </c>
      <c r="F14" s="4" t="s">
        <v>17</v>
      </c>
      <c r="G14" s="4">
        <v>36</v>
      </c>
      <c r="H14" s="4">
        <v>384</v>
      </c>
      <c r="I14" s="6">
        <f>VLOOKUP(E14,'[1]BIOSTARDT INDIA'!$C$3:$E$309,3,FALSE)</f>
        <v>3</v>
      </c>
      <c r="J14" s="6">
        <v>20</v>
      </c>
      <c r="K14" s="6">
        <f t="shared" si="0"/>
        <v>1172</v>
      </c>
    </row>
    <row r="15" spans="1:11">
      <c r="A15" s="22">
        <v>12</v>
      </c>
      <c r="B15" s="4" t="s">
        <v>23</v>
      </c>
      <c r="C15" s="4" t="s">
        <v>48</v>
      </c>
      <c r="D15" s="8" t="s">
        <v>49</v>
      </c>
      <c r="E15" s="4" t="s">
        <v>33</v>
      </c>
      <c r="F15" s="4" t="s">
        <v>24</v>
      </c>
      <c r="G15" s="4">
        <v>11</v>
      </c>
      <c r="H15" s="4">
        <v>120</v>
      </c>
      <c r="I15" s="6">
        <f>VLOOKUP(E15,'[1]BIOSTARDT INDIA'!$C$3:$E$309,3,FALSE)</f>
        <v>3</v>
      </c>
      <c r="J15" s="6">
        <v>20</v>
      </c>
      <c r="K15" s="6">
        <f t="shared" si="0"/>
        <v>380</v>
      </c>
    </row>
    <row r="16" spans="1:11">
      <c r="A16" s="22">
        <v>13</v>
      </c>
      <c r="B16" s="4" t="s">
        <v>21</v>
      </c>
      <c r="C16" s="4" t="s">
        <v>47</v>
      </c>
      <c r="D16" s="8" t="s">
        <v>49</v>
      </c>
      <c r="E16" s="4" t="s">
        <v>32</v>
      </c>
      <c r="F16" s="4" t="s">
        <v>22</v>
      </c>
      <c r="G16" s="4">
        <v>19</v>
      </c>
      <c r="H16" s="4">
        <v>57</v>
      </c>
      <c r="I16" s="6">
        <f>VLOOKUP(E16,'[1]BIOSTARDT INDIA'!$C$3:$E$309,3,FALSE)</f>
        <v>3</v>
      </c>
      <c r="J16" s="6">
        <v>20</v>
      </c>
      <c r="K16" s="6">
        <f t="shared" si="0"/>
        <v>191</v>
      </c>
    </row>
    <row r="17" spans="1:11">
      <c r="A17" s="22">
        <v>14</v>
      </c>
      <c r="B17" s="4" t="s">
        <v>18</v>
      </c>
      <c r="C17" s="4" t="s">
        <v>45</v>
      </c>
      <c r="D17" s="8" t="s">
        <v>49</v>
      </c>
      <c r="E17" s="4" t="s">
        <v>29</v>
      </c>
      <c r="F17" s="4" t="s">
        <v>19</v>
      </c>
      <c r="G17" s="4">
        <v>16</v>
      </c>
      <c r="H17" s="4">
        <v>72</v>
      </c>
      <c r="I17" s="6">
        <f>VLOOKUP(E17,'[1]BIOSTARDT INDIA'!$C$3:$E$309,3,FALSE)</f>
        <v>3.75</v>
      </c>
      <c r="J17" s="6">
        <v>20</v>
      </c>
      <c r="K17" s="6">
        <f t="shared" si="0"/>
        <v>290</v>
      </c>
    </row>
    <row r="18" spans="1:11">
      <c r="A18" s="22">
        <v>15</v>
      </c>
      <c r="B18" s="4" t="s">
        <v>18</v>
      </c>
      <c r="C18" s="4" t="s">
        <v>46</v>
      </c>
      <c r="D18" s="8" t="s">
        <v>49</v>
      </c>
      <c r="E18" s="4" t="s">
        <v>27</v>
      </c>
      <c r="F18" s="4" t="s">
        <v>20</v>
      </c>
      <c r="G18" s="4">
        <v>5</v>
      </c>
      <c r="H18" s="4">
        <v>100</v>
      </c>
      <c r="I18" s="6">
        <f>VLOOKUP(E18,'[1]BIOSTARDT INDIA'!$C$3:$E$309,3,FALSE)</f>
        <v>3</v>
      </c>
      <c r="J18" s="6">
        <v>20</v>
      </c>
      <c r="K18" s="6">
        <f t="shared" si="0"/>
        <v>320</v>
      </c>
    </row>
    <row r="19" spans="1:11" s="3" customFormat="1">
      <c r="A19" s="11" t="s">
        <v>60</v>
      </c>
      <c r="B19" s="12"/>
      <c r="C19" s="12"/>
      <c r="D19" s="12"/>
      <c r="E19" s="12"/>
      <c r="F19" s="12"/>
      <c r="G19" s="12"/>
      <c r="H19" s="12"/>
      <c r="I19" s="13"/>
      <c r="J19" s="14"/>
      <c r="K19" s="7">
        <f>ROUND(SUM(K4:K18),0)</f>
        <v>5288</v>
      </c>
    </row>
    <row r="20" spans="1:11" s="3" customFormat="1" ht="30" customHeight="1">
      <c r="A20" s="15" t="s">
        <v>25</v>
      </c>
      <c r="B20" s="15"/>
      <c r="C20" s="15"/>
      <c r="D20" s="15"/>
      <c r="E20" s="15"/>
      <c r="F20" s="15"/>
      <c r="G20" s="15"/>
      <c r="H20" s="15"/>
      <c r="I20" s="16"/>
      <c r="J20" s="16"/>
      <c r="K20" s="16"/>
    </row>
    <row r="21" spans="1:11" s="3" customFormat="1" ht="30" customHeight="1">
      <c r="A21" s="15" t="s">
        <v>26</v>
      </c>
      <c r="B21" s="15"/>
      <c r="C21" s="15"/>
      <c r="D21" s="15"/>
      <c r="E21" s="15"/>
      <c r="F21" s="15"/>
      <c r="G21" s="15"/>
      <c r="H21" s="15"/>
      <c r="I21" s="16"/>
      <c r="J21" s="16"/>
      <c r="K21" s="16"/>
    </row>
    <row r="22" spans="1:11">
      <c r="G22" s="23">
        <f>SUM(G4:G18)</f>
        <v>181</v>
      </c>
      <c r="H22" s="23">
        <f>SUM(H4:H18)</f>
        <v>1390</v>
      </c>
    </row>
  </sheetData>
  <sortState ref="B4:K18">
    <sortCondition ref="B4"/>
  </sortState>
  <mergeCells count="7">
    <mergeCell ref="A19:J19"/>
    <mergeCell ref="A20:K20"/>
    <mergeCell ref="A21:K21"/>
    <mergeCell ref="A1:H1"/>
    <mergeCell ref="A2:H2"/>
    <mergeCell ref="I1:K1"/>
    <mergeCell ref="I2:K2"/>
  </mergeCells>
  <conditionalFormatting sqref="C1:C1048576">
    <cfRule type="duplicateValues" dxfId="1" priority="2"/>
    <cfRule type="duplicateValues" dxfId="0" priority="1"/>
  </conditionalFormatting>
  <pageMargins left="0.3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2024-10-25T07:33:17Z</cp:lastPrinted>
  <dcterms:created xsi:type="dcterms:W3CDTF">2024-10-09T11:56:22Z</dcterms:created>
  <dcterms:modified xsi:type="dcterms:W3CDTF">2024-10-25T07:33:17Z</dcterms:modified>
</cp:coreProperties>
</file>