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0" i="1"/>
  <c r="G10"/>
  <c r="I5"/>
  <c r="K5" s="1"/>
  <c r="I6"/>
  <c r="K6" s="1"/>
  <c r="I4"/>
  <c r="K4" s="1"/>
  <c r="K7" s="1"/>
</calcChain>
</file>

<file path=xl/sharedStrings.xml><?xml version="1.0" encoding="utf-8"?>
<sst xmlns="http://schemas.openxmlformats.org/spreadsheetml/2006/main" count="32" uniqueCount="29">
  <si>
    <t>INVOICE
PRAGATI LOGISTICS,SAMANTA SAHI KHUNTIA LANE,8984191006
GST No:21AGHPB9356M1Z9</t>
  </si>
  <si>
    <t>13/3/2025</t>
  </si>
  <si>
    <t>1207</t>
  </si>
  <si>
    <t>03/3/2025</t>
  </si>
  <si>
    <t>1149</t>
  </si>
  <si>
    <t>720/733</t>
  </si>
  <si>
    <t>Thanking you for your business.
PRAGATI LOGISTICS</t>
  </si>
  <si>
    <t>SL</t>
  </si>
  <si>
    <t>DATE</t>
  </si>
  <si>
    <t>LR NO</t>
  </si>
  <si>
    <t>FROM</t>
  </si>
  <si>
    <t>INV NO</t>
  </si>
  <si>
    <t>CASE</t>
  </si>
  <si>
    <t>WEIGHT</t>
  </si>
  <si>
    <t>RATE</t>
  </si>
  <si>
    <t>LR CH.</t>
  </si>
  <si>
    <t>AMOUNT</t>
  </si>
  <si>
    <t>JA/27827</t>
  </si>
  <si>
    <t>JA/26980</t>
  </si>
  <si>
    <t>JA/27009</t>
  </si>
  <si>
    <t>DESTINATION</t>
  </si>
  <si>
    <t>BHADRAK</t>
  </si>
  <si>
    <t>CHARAMPA</t>
  </si>
  <si>
    <t>JAJPUR ROAD</t>
  </si>
  <si>
    <t>CTC</t>
  </si>
  <si>
    <t>Kindly, verify &amp; confirm within 7 days, else GST will be filed by 20th APR, 2025. 
GST to be paid by Consignor under Reverse Charge Mechanism(RCM) as per GST.</t>
  </si>
  <si>
    <t xml:space="preserve">
NIPPON PAINT INDIA PRIVATE LIMITED
Address: Plot No.330, Commercial House, Cantonment Road,cuttack-753011 ODISHA,7008848544
GST No:21AACCN2352F1Z2
</t>
  </si>
  <si>
    <t>(RUPEES ONE THOUSAND ONE HUNDRED SEVENTY SIX ONLY)</t>
  </si>
  <si>
    <t xml:space="preserve">Bill Date:31/03/2025
Bill NO : 39267
Total Amount: 1176.00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</si>
</sst>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7</xdr:col>
      <xdr:colOff>457200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28575"/>
          <a:ext cx="4210050" cy="1028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  <row r="306">
          <cell r="C306" t="str">
            <v>BELLAGUNTHA</v>
          </cell>
          <cell r="E306">
            <v>4.88</v>
          </cell>
        </row>
        <row r="307">
          <cell r="C307" t="str">
            <v>PASTIKUDI</v>
          </cell>
          <cell r="E307">
            <v>4.88</v>
          </cell>
        </row>
        <row r="308">
          <cell r="C308" t="str">
            <v>MANAMUNDA</v>
          </cell>
          <cell r="E308">
            <v>4.88</v>
          </cell>
        </row>
        <row r="309">
          <cell r="C309" t="str">
            <v>DASPALLA</v>
          </cell>
          <cell r="E309">
            <v>3.75</v>
          </cell>
        </row>
        <row r="310">
          <cell r="C310" t="str">
            <v>DELANGA</v>
          </cell>
          <cell r="E310">
            <v>3</v>
          </cell>
        </row>
        <row r="311">
          <cell r="C311" t="str">
            <v>G UDAYAGIRI</v>
          </cell>
          <cell r="E311">
            <v>4.88</v>
          </cell>
        </row>
        <row r="312">
          <cell r="C312" t="str">
            <v>TARAPUR</v>
          </cell>
          <cell r="E312">
            <v>3</v>
          </cell>
        </row>
        <row r="313">
          <cell r="C313" t="str">
            <v>RAMBHA</v>
          </cell>
          <cell r="E313">
            <v>3.75</v>
          </cell>
        </row>
        <row r="314">
          <cell r="C314" t="str">
            <v>SURADA</v>
          </cell>
          <cell r="E314">
            <v>4.88</v>
          </cell>
        </row>
        <row r="315">
          <cell r="C315" t="str">
            <v>BHANJANAGAR</v>
          </cell>
          <cell r="E315">
            <v>3.75</v>
          </cell>
        </row>
        <row r="316">
          <cell r="C316" t="str">
            <v>KHAMAR</v>
          </cell>
          <cell r="E316">
            <v>3.75</v>
          </cell>
        </row>
        <row r="317">
          <cell r="C317" t="str">
            <v>BIJAMARA</v>
          </cell>
          <cell r="E317">
            <v>4.88</v>
          </cell>
        </row>
        <row r="318">
          <cell r="C318" t="str">
            <v>OUPADA</v>
          </cell>
          <cell r="E318">
            <v>3.75</v>
          </cell>
        </row>
        <row r="319">
          <cell r="C319" t="str">
            <v>SANKUDA</v>
          </cell>
          <cell r="E319">
            <v>4.88</v>
          </cell>
        </row>
        <row r="320">
          <cell r="C320" t="str">
            <v>PHASI</v>
          </cell>
          <cell r="E320">
            <v>4.88</v>
          </cell>
        </row>
        <row r="321">
          <cell r="C321" t="str">
            <v>OSTAPUR</v>
          </cell>
          <cell r="E321">
            <v>3</v>
          </cell>
        </row>
        <row r="322">
          <cell r="C322" t="str">
            <v>BONDAMUNDA</v>
          </cell>
          <cell r="E322">
            <v>4.88</v>
          </cell>
        </row>
        <row r="323">
          <cell r="C323" t="str">
            <v>LANGALESWAR</v>
          </cell>
          <cell r="E323">
            <v>4.88</v>
          </cell>
        </row>
        <row r="324">
          <cell r="C324" t="str">
            <v>BAGHIABAHAL</v>
          </cell>
          <cell r="E324">
            <v>4.88</v>
          </cell>
        </row>
        <row r="325">
          <cell r="C325" t="str">
            <v>BANDHAMUNDI</v>
          </cell>
          <cell r="E325">
            <v>3.75</v>
          </cell>
        </row>
        <row r="326">
          <cell r="C326" t="str">
            <v>NARSINGHPUR</v>
          </cell>
          <cell r="E326">
            <v>3.75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W2" sqref="W2"/>
    </sheetView>
  </sheetViews>
  <sheetFormatPr defaultRowHeight="15"/>
  <cols>
    <col min="1" max="1" width="3" style="1" bestFit="1" customWidth="1"/>
    <col min="2" max="2" width="9.7109375" style="1" bestFit="1" customWidth="1"/>
    <col min="3" max="3" width="8.85546875" style="1" bestFit="1" customWidth="1"/>
    <col min="4" max="4" width="6.42578125" style="1" bestFit="1" customWidth="1"/>
    <col min="5" max="5" width="16.140625" style="1" bestFit="1" customWidth="1"/>
    <col min="6" max="6" width="7.85546875" style="1" bestFit="1" customWidth="1"/>
    <col min="7" max="7" width="5.42578125" style="1" bestFit="1" customWidth="1"/>
    <col min="8" max="8" width="8.28515625" style="1" bestFit="1" customWidth="1"/>
    <col min="9" max="9" width="7" style="2" customWidth="1"/>
    <col min="10" max="10" width="7.140625" style="2" customWidth="1"/>
    <col min="11" max="11" width="11.5703125" style="2" customWidth="1"/>
    <col min="12" max="12" width="9.140625" style="1" customWidth="1"/>
    <col min="13" max="16384" width="9.140625" style="1"/>
  </cols>
  <sheetData>
    <row r="1" spans="1:11" ht="90" customHeight="1">
      <c r="A1" s="21"/>
      <c r="B1" s="22"/>
      <c r="C1" s="22"/>
      <c r="D1" s="22"/>
      <c r="E1" s="22"/>
      <c r="F1" s="22"/>
      <c r="G1" s="22"/>
      <c r="H1" s="22"/>
      <c r="I1" s="19" t="s">
        <v>0</v>
      </c>
      <c r="J1" s="20"/>
      <c r="K1" s="20"/>
    </row>
    <row r="2" spans="1:11" ht="80.25" customHeight="1">
      <c r="A2" s="23" t="s">
        <v>26</v>
      </c>
      <c r="B2" s="24"/>
      <c r="C2" s="24"/>
      <c r="D2" s="24"/>
      <c r="E2" s="24"/>
      <c r="F2" s="24"/>
      <c r="G2" s="24"/>
      <c r="H2" s="25"/>
      <c r="I2" s="19" t="s">
        <v>28</v>
      </c>
      <c r="J2" s="20"/>
      <c r="K2" s="20"/>
    </row>
    <row r="3" spans="1:11" s="3" customFormat="1">
      <c r="A3" s="9" t="s">
        <v>7</v>
      </c>
      <c r="B3" s="9" t="s">
        <v>8</v>
      </c>
      <c r="C3" s="9" t="s">
        <v>9</v>
      </c>
      <c r="D3" s="9" t="s">
        <v>10</v>
      </c>
      <c r="E3" s="9" t="s">
        <v>20</v>
      </c>
      <c r="F3" s="9" t="s">
        <v>11</v>
      </c>
      <c r="G3" s="9" t="s">
        <v>12</v>
      </c>
      <c r="H3" s="9" t="s">
        <v>13</v>
      </c>
      <c r="I3" s="10" t="s">
        <v>14</v>
      </c>
      <c r="J3" s="10" t="s">
        <v>15</v>
      </c>
      <c r="K3" s="10" t="s">
        <v>16</v>
      </c>
    </row>
    <row r="4" spans="1:11">
      <c r="A4" s="12">
        <v>1</v>
      </c>
      <c r="B4" s="4" t="s">
        <v>3</v>
      </c>
      <c r="C4" s="4" t="s">
        <v>18</v>
      </c>
      <c r="D4" s="11" t="s">
        <v>24</v>
      </c>
      <c r="E4" s="7" t="s">
        <v>23</v>
      </c>
      <c r="F4" s="4" t="s">
        <v>4</v>
      </c>
      <c r="G4" s="4">
        <v>12</v>
      </c>
      <c r="H4" s="4">
        <v>162</v>
      </c>
      <c r="I4" s="5">
        <f>VLOOKUP(E4,'[1]BIOSTARDT INDIA'!$C$3:$E$326,3,FALSE)</f>
        <v>3</v>
      </c>
      <c r="J4" s="5">
        <v>20</v>
      </c>
      <c r="K4" s="5">
        <f>H4*I4+J4</f>
        <v>506</v>
      </c>
    </row>
    <row r="5" spans="1:11">
      <c r="A5" s="12">
        <v>2</v>
      </c>
      <c r="B5" s="4" t="s">
        <v>3</v>
      </c>
      <c r="C5" s="4" t="s">
        <v>19</v>
      </c>
      <c r="D5" s="11" t="s">
        <v>24</v>
      </c>
      <c r="E5" s="7" t="s">
        <v>22</v>
      </c>
      <c r="F5" s="4" t="s">
        <v>5</v>
      </c>
      <c r="G5" s="4">
        <v>7</v>
      </c>
      <c r="H5" s="4">
        <v>118</v>
      </c>
      <c r="I5" s="8">
        <f>VLOOKUP(E5,'[1]BIOSTARDT INDIA'!$C$3:$E$326,3,FALSE)</f>
        <v>3.75</v>
      </c>
      <c r="J5" s="8">
        <v>20</v>
      </c>
      <c r="K5" s="8">
        <f t="shared" ref="K5" si="0">H5*I5+J5</f>
        <v>462.5</v>
      </c>
    </row>
    <row r="6" spans="1:11">
      <c r="A6" s="12">
        <v>3</v>
      </c>
      <c r="B6" s="4" t="s">
        <v>1</v>
      </c>
      <c r="C6" s="4" t="s">
        <v>17</v>
      </c>
      <c r="D6" s="11" t="s">
        <v>24</v>
      </c>
      <c r="E6" s="7" t="s">
        <v>21</v>
      </c>
      <c r="F6" s="4" t="s">
        <v>2</v>
      </c>
      <c r="G6" s="4">
        <v>2</v>
      </c>
      <c r="H6" s="4">
        <v>41</v>
      </c>
      <c r="I6" s="8">
        <f>VLOOKUP(E6,'[1]BIOSTARDT INDIA'!$C$3:$E$326,3,FALSE)</f>
        <v>3.75</v>
      </c>
      <c r="J6" s="8">
        <v>20</v>
      </c>
      <c r="K6" s="8">
        <f>50*I6+J6</f>
        <v>207.5</v>
      </c>
    </row>
    <row r="7" spans="1:11" s="3" customFormat="1">
      <c r="A7" s="13" t="s">
        <v>27</v>
      </c>
      <c r="B7" s="14"/>
      <c r="C7" s="14"/>
      <c r="D7" s="14"/>
      <c r="E7" s="14"/>
      <c r="F7" s="14"/>
      <c r="G7" s="14"/>
      <c r="H7" s="14"/>
      <c r="I7" s="15"/>
      <c r="J7" s="16"/>
      <c r="K7" s="6">
        <f>ROUND(SUM(K4:K6),0)</f>
        <v>1176</v>
      </c>
    </row>
    <row r="8" spans="1:11" s="3" customFormat="1" ht="30" customHeight="1">
      <c r="A8" s="17" t="s">
        <v>25</v>
      </c>
      <c r="B8" s="17"/>
      <c r="C8" s="17"/>
      <c r="D8" s="17"/>
      <c r="E8" s="17"/>
      <c r="F8" s="17"/>
      <c r="G8" s="17"/>
      <c r="H8" s="17"/>
      <c r="I8" s="18"/>
      <c r="J8" s="18"/>
      <c r="K8" s="18"/>
    </row>
    <row r="9" spans="1:11" s="3" customFormat="1" ht="30" customHeight="1">
      <c r="A9" s="17" t="s">
        <v>6</v>
      </c>
      <c r="B9" s="17"/>
      <c r="C9" s="17"/>
      <c r="D9" s="17"/>
      <c r="E9" s="17"/>
      <c r="F9" s="17"/>
      <c r="G9" s="17"/>
      <c r="H9" s="17"/>
      <c r="I9" s="18"/>
      <c r="J9" s="18"/>
      <c r="K9" s="18"/>
    </row>
    <row r="10" spans="1:11">
      <c r="G10" s="9">
        <f>SUM(G4:G6)</f>
        <v>21</v>
      </c>
      <c r="H10" s="9">
        <f>SUM(H4:H6)</f>
        <v>321</v>
      </c>
    </row>
  </sheetData>
  <sortState ref="B4:K13">
    <sortCondition ref="B4:B13"/>
  </sortState>
  <mergeCells count="7">
    <mergeCell ref="A7:J7"/>
    <mergeCell ref="A8:K8"/>
    <mergeCell ref="A9:K9"/>
    <mergeCell ref="I1:K1"/>
    <mergeCell ref="I2:K2"/>
    <mergeCell ref="A1:H1"/>
    <mergeCell ref="A2:H2"/>
  </mergeCells>
  <conditionalFormatting sqref="C1:C1048576">
    <cfRule type="duplicateValues" dxfId="1" priority="1"/>
    <cfRule type="duplicateValues" dxfId="0" priority="2"/>
  </conditionalFormatting>
  <pageMargins left="0.42" right="0.1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2025-04-16T14:18:56Z</cp:lastPrinted>
  <dcterms:created xsi:type="dcterms:W3CDTF">2025-04-11T05:19:48Z</dcterms:created>
  <dcterms:modified xsi:type="dcterms:W3CDTF">2025-04-16T14:18:57Z</dcterms:modified>
</cp:coreProperties>
</file>