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Invoice!$H$1:$H$19</definedName>
  </definedNames>
  <calcPr calcId="144525"/>
</workbook>
</file>

<file path=xl/calcChain.xml><?xml version="1.0" encoding="utf-8"?>
<calcChain xmlns="http://schemas.openxmlformats.org/spreadsheetml/2006/main">
  <c r="H20" i="1" l="1"/>
  <c r="G20" i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4" i="1"/>
  <c r="K4" i="1" s="1"/>
  <c r="K17" i="1" l="1"/>
</calcChain>
</file>

<file path=xl/sharedStrings.xml><?xml version="1.0" encoding="utf-8"?>
<sst xmlns="http://schemas.openxmlformats.org/spreadsheetml/2006/main" count="82" uniqueCount="58">
  <si>
    <t>INVOICE
PRAGATI LOGISTICS,SAMANTA SAHI KHUNTIA LANE,8984191006
GST No:21AGHPB9356M1Z9</t>
  </si>
  <si>
    <t>01/5/2024</t>
  </si>
  <si>
    <t>9668</t>
  </si>
  <si>
    <t>04/5/2024</t>
  </si>
  <si>
    <t>101</t>
  </si>
  <si>
    <t>11/5/2024</t>
  </si>
  <si>
    <t>112</t>
  </si>
  <si>
    <t>369</t>
  </si>
  <si>
    <t>15/5/2024</t>
  </si>
  <si>
    <t>123</t>
  </si>
  <si>
    <t>14/5/2024</t>
  </si>
  <si>
    <t>117/118</t>
  </si>
  <si>
    <t>23/5/2024</t>
  </si>
  <si>
    <t>2924</t>
  </si>
  <si>
    <t>24/5/2024</t>
  </si>
  <si>
    <t>1000158</t>
  </si>
  <si>
    <t>157</t>
  </si>
  <si>
    <t>28/5/2024</t>
  </si>
  <si>
    <t>167</t>
  </si>
  <si>
    <t>30/5/2024</t>
  </si>
  <si>
    <t>182</t>
  </si>
  <si>
    <t>1000185</t>
  </si>
  <si>
    <t>179</t>
  </si>
  <si>
    <t>Thanking you for your business.
PRAGATI LOGISTICS</t>
  </si>
  <si>
    <t>PL/JA/02359</t>
  </si>
  <si>
    <t>PL/JA/02728</t>
  </si>
  <si>
    <t>PL/JA/03070</t>
  </si>
  <si>
    <t>PL/JA/03068</t>
  </si>
  <si>
    <t>PL/JA/03392</t>
  </si>
  <si>
    <t>PL/JA/03349</t>
  </si>
  <si>
    <t>PL/JA/04000</t>
  </si>
  <si>
    <t>PL/JA/04186</t>
  </si>
  <si>
    <t>PL/JA/04187</t>
  </si>
  <si>
    <t>PL/JA/04438</t>
  </si>
  <si>
    <t>PL/JA/04507</t>
  </si>
  <si>
    <t>PL/JA/04696</t>
  </si>
  <si>
    <t>PL/JA/04807</t>
  </si>
  <si>
    <t>BHADRAK</t>
  </si>
  <si>
    <t>JALESWAR</t>
  </si>
  <si>
    <t>BALASORE</t>
  </si>
  <si>
    <t>PATTAMUNDAI</t>
  </si>
  <si>
    <t>PARADEEP</t>
  </si>
  <si>
    <t>CTC</t>
  </si>
  <si>
    <t>SL</t>
  </si>
  <si>
    <t>DATE</t>
  </si>
  <si>
    <t>LR NO</t>
  </si>
  <si>
    <t>FROM</t>
  </si>
  <si>
    <t>INV NO</t>
  </si>
  <si>
    <t>WEIGHT</t>
  </si>
  <si>
    <t>RATE</t>
  </si>
  <si>
    <t>AMOUNT</t>
  </si>
  <si>
    <t>Kindly, verify &amp; confirm within 7 days, else GST will be filed by 20th JUNE, 2024. 
GST to be paid by Consignor under Reverse Charge Mechanism(RCM) as per GST.</t>
  </si>
  <si>
    <t>(RUPEES FIVE THOUSAND TWO HUNDRED SEVENTY ONLY)</t>
  </si>
  <si>
    <t>CASE</t>
  </si>
  <si>
    <t>LR CH.</t>
  </si>
  <si>
    <t xml:space="preserve">Bill Date:31/05/2024                 
  BILL NO: 8154 
Total Amount:5270.00
</t>
  </si>
  <si>
    <t xml:space="preserve">
NIPPON PAINT INDIA PRIVATE LIMITED
Address: Plot No.330, Commercial House, Cantonment Road,cuttack-753011 ODISHA,7008848544
GST No:21AACCN2352F1Z2
</t>
  </si>
  <si>
    <t>DESTINATION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</si>
</sst>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0</xdr:rowOff>
    </xdr:from>
    <xdr:to>
      <xdr:col>6</xdr:col>
      <xdr:colOff>304800</xdr:colOff>
      <xdr:row>0</xdr:row>
      <xdr:rowOff>1047751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0"/>
          <a:ext cx="4105274" cy="1047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2">
          <cell r="C2" t="str">
            <v>DESTINATION</v>
          </cell>
          <cell r="D2" t="str">
            <v>PRV. RATE/ KG.</v>
          </cell>
          <cell r="E2" t="str">
            <v>NEW RATE/ KG.</v>
          </cell>
        </row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P2" sqref="P2"/>
    </sheetView>
  </sheetViews>
  <sheetFormatPr defaultRowHeight="15"/>
  <cols>
    <col min="1" max="1" width="3.85546875" style="1" customWidth="1"/>
    <col min="2" max="2" width="10.140625" style="1" customWidth="1"/>
    <col min="3" max="3" width="12.28515625" style="1" customWidth="1"/>
    <col min="4" max="4" width="6.42578125" style="1" bestFit="1" customWidth="1"/>
    <col min="5" max="5" width="16" style="1" customWidth="1"/>
    <col min="6" max="6" width="9" style="1" customWidth="1"/>
    <col min="7" max="7" width="6.42578125" style="1" bestFit="1" customWidth="1"/>
    <col min="8" max="8" width="8.28515625" style="1" customWidth="1"/>
    <col min="9" max="9" width="6.42578125" style="2" customWidth="1"/>
    <col min="10" max="10" width="7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5"/>
      <c r="C1" s="15"/>
      <c r="D1" s="15"/>
      <c r="E1" s="15"/>
      <c r="F1" s="15"/>
      <c r="G1" s="15"/>
      <c r="H1" s="14" t="s">
        <v>0</v>
      </c>
      <c r="I1" s="14"/>
      <c r="J1" s="14"/>
      <c r="K1" s="14"/>
    </row>
    <row r="2" spans="1:11" s="20" customFormat="1" ht="69.75" customHeight="1">
      <c r="A2" s="15" t="s">
        <v>56</v>
      </c>
      <c r="B2" s="15"/>
      <c r="C2" s="15"/>
      <c r="D2" s="15"/>
      <c r="E2" s="15"/>
      <c r="F2" s="15"/>
      <c r="G2" s="15"/>
      <c r="H2" s="14" t="s">
        <v>55</v>
      </c>
      <c r="I2" s="14"/>
      <c r="J2" s="14"/>
      <c r="K2" s="14"/>
    </row>
    <row r="3" spans="1:11" s="19" customFormat="1" ht="15" customHeight="1">
      <c r="A3" s="17" t="s">
        <v>43</v>
      </c>
      <c r="B3" s="17" t="s">
        <v>44</v>
      </c>
      <c r="C3" s="17" t="s">
        <v>45</v>
      </c>
      <c r="D3" s="17" t="s">
        <v>46</v>
      </c>
      <c r="E3" s="17" t="s">
        <v>57</v>
      </c>
      <c r="F3" s="17" t="s">
        <v>47</v>
      </c>
      <c r="G3" s="17" t="s">
        <v>53</v>
      </c>
      <c r="H3" s="17" t="s">
        <v>48</v>
      </c>
      <c r="I3" s="18" t="s">
        <v>49</v>
      </c>
      <c r="J3" s="18" t="s">
        <v>54</v>
      </c>
      <c r="K3" s="18" t="s">
        <v>50</v>
      </c>
    </row>
    <row r="4" spans="1:11" ht="15" customHeight="1">
      <c r="A4" s="21">
        <v>1</v>
      </c>
      <c r="B4" s="4" t="s">
        <v>1</v>
      </c>
      <c r="C4" s="4" t="s">
        <v>24</v>
      </c>
      <c r="D4" s="7" t="s">
        <v>42</v>
      </c>
      <c r="E4" s="4" t="s">
        <v>37</v>
      </c>
      <c r="F4" s="4" t="s">
        <v>2</v>
      </c>
      <c r="G4" s="4">
        <v>5</v>
      </c>
      <c r="H4" s="4">
        <v>48</v>
      </c>
      <c r="I4" s="5">
        <f>VLOOKUP(E4,'[1]BIOSTARDT INDIA'!$C$2:$E$293,3,FALSE)</f>
        <v>3.75</v>
      </c>
      <c r="J4" s="5">
        <v>20</v>
      </c>
      <c r="K4" s="5">
        <f>50*I4+J4</f>
        <v>207.5</v>
      </c>
    </row>
    <row r="5" spans="1:11" ht="15" customHeight="1">
      <c r="A5" s="21">
        <v>2</v>
      </c>
      <c r="B5" s="4" t="s">
        <v>3</v>
      </c>
      <c r="C5" s="4" t="s">
        <v>25</v>
      </c>
      <c r="D5" s="7" t="s">
        <v>42</v>
      </c>
      <c r="E5" s="4" t="s">
        <v>37</v>
      </c>
      <c r="F5" s="4" t="s">
        <v>4</v>
      </c>
      <c r="G5" s="4">
        <v>14</v>
      </c>
      <c r="H5" s="4">
        <v>178</v>
      </c>
      <c r="I5" s="5">
        <f>VLOOKUP(E5,'[1]BIOSTARDT INDIA'!$C$2:$E$293,3,FALSE)</f>
        <v>3.75</v>
      </c>
      <c r="J5" s="5">
        <v>20</v>
      </c>
      <c r="K5" s="5">
        <f t="shared" ref="K5:K13" si="0">H5*I5+J5</f>
        <v>687.5</v>
      </c>
    </row>
    <row r="6" spans="1:11" ht="15" customHeight="1">
      <c r="A6" s="21">
        <v>3</v>
      </c>
      <c r="B6" s="4" t="s">
        <v>5</v>
      </c>
      <c r="C6" s="4" t="s">
        <v>26</v>
      </c>
      <c r="D6" s="7" t="s">
        <v>42</v>
      </c>
      <c r="E6" s="4" t="s">
        <v>38</v>
      </c>
      <c r="F6" s="4" t="s">
        <v>6</v>
      </c>
      <c r="G6" s="4">
        <v>5</v>
      </c>
      <c r="H6" s="4">
        <v>41</v>
      </c>
      <c r="I6" s="5">
        <f>VLOOKUP(E6,'[1]BIOSTARDT INDIA'!$C$2:$E$293,3,FALSE)</f>
        <v>3.75</v>
      </c>
      <c r="J6" s="5">
        <v>20</v>
      </c>
      <c r="K6" s="5">
        <f>50*I6+J6</f>
        <v>207.5</v>
      </c>
    </row>
    <row r="7" spans="1:11" ht="15" customHeight="1">
      <c r="A7" s="21">
        <v>4</v>
      </c>
      <c r="B7" s="4" t="s">
        <v>5</v>
      </c>
      <c r="C7" s="4" t="s">
        <v>27</v>
      </c>
      <c r="D7" s="7" t="s">
        <v>42</v>
      </c>
      <c r="E7" s="4" t="s">
        <v>39</v>
      </c>
      <c r="F7" s="4" t="s">
        <v>7</v>
      </c>
      <c r="G7" s="4">
        <v>25</v>
      </c>
      <c r="H7" s="4">
        <v>500</v>
      </c>
      <c r="I7" s="5">
        <f>VLOOKUP(E7,'[1]BIOSTARDT INDIA'!$C$2:$E$293,3,FALSE)</f>
        <v>3.75</v>
      </c>
      <c r="J7" s="5">
        <v>20</v>
      </c>
      <c r="K7" s="5">
        <f t="shared" si="0"/>
        <v>1895</v>
      </c>
    </row>
    <row r="8" spans="1:11" ht="15" customHeight="1">
      <c r="A8" s="21">
        <v>5</v>
      </c>
      <c r="B8" s="4" t="s">
        <v>8</v>
      </c>
      <c r="C8" s="4" t="s">
        <v>28</v>
      </c>
      <c r="D8" s="7" t="s">
        <v>42</v>
      </c>
      <c r="E8" s="4" t="s">
        <v>39</v>
      </c>
      <c r="F8" s="4" t="s">
        <v>9</v>
      </c>
      <c r="G8" s="4">
        <v>2</v>
      </c>
      <c r="H8" s="4">
        <v>12</v>
      </c>
      <c r="I8" s="5">
        <f>VLOOKUP(E8,'[1]BIOSTARDT INDIA'!$C$2:$E$293,3,FALSE)</f>
        <v>3.75</v>
      </c>
      <c r="J8" s="5">
        <v>20</v>
      </c>
      <c r="K8" s="5">
        <f>50*I8+J8</f>
        <v>207.5</v>
      </c>
    </row>
    <row r="9" spans="1:11" ht="15" customHeight="1">
      <c r="A9" s="21">
        <v>6</v>
      </c>
      <c r="B9" s="4" t="s">
        <v>10</v>
      </c>
      <c r="C9" s="4" t="s">
        <v>29</v>
      </c>
      <c r="D9" s="7" t="s">
        <v>42</v>
      </c>
      <c r="E9" s="4" t="s">
        <v>40</v>
      </c>
      <c r="F9" s="4" t="s">
        <v>11</v>
      </c>
      <c r="G9" s="4">
        <v>8</v>
      </c>
      <c r="H9" s="4">
        <v>64</v>
      </c>
      <c r="I9" s="5">
        <f>VLOOKUP(E9,'[1]BIOSTARDT INDIA'!$C$2:$E$293,3,FALSE)</f>
        <v>3</v>
      </c>
      <c r="J9" s="5">
        <v>20</v>
      </c>
      <c r="K9" s="5">
        <f t="shared" si="0"/>
        <v>212</v>
      </c>
    </row>
    <row r="10" spans="1:11" ht="15" customHeight="1">
      <c r="A10" s="21">
        <v>7</v>
      </c>
      <c r="B10" s="4" t="s">
        <v>12</v>
      </c>
      <c r="C10" s="4" t="s">
        <v>30</v>
      </c>
      <c r="D10" s="7" t="s">
        <v>42</v>
      </c>
      <c r="E10" s="4" t="s">
        <v>38</v>
      </c>
      <c r="F10" s="4" t="s">
        <v>13</v>
      </c>
      <c r="G10" s="4">
        <v>10</v>
      </c>
      <c r="H10" s="4">
        <v>40</v>
      </c>
      <c r="I10" s="5">
        <f>VLOOKUP(E10,'[1]BIOSTARDT INDIA'!$C$2:$E$293,3,FALSE)</f>
        <v>3.75</v>
      </c>
      <c r="J10" s="5">
        <v>20</v>
      </c>
      <c r="K10" s="5">
        <f>50*I10+J10</f>
        <v>207.5</v>
      </c>
    </row>
    <row r="11" spans="1:11" ht="15" customHeight="1">
      <c r="A11" s="21">
        <v>8</v>
      </c>
      <c r="B11" s="4" t="s">
        <v>14</v>
      </c>
      <c r="C11" s="4" t="s">
        <v>31</v>
      </c>
      <c r="D11" s="7" t="s">
        <v>42</v>
      </c>
      <c r="E11" s="4" t="s">
        <v>41</v>
      </c>
      <c r="F11" s="4" t="s">
        <v>15</v>
      </c>
      <c r="G11" s="4">
        <v>7</v>
      </c>
      <c r="H11" s="4">
        <v>72</v>
      </c>
      <c r="I11" s="5">
        <f>VLOOKUP(E11,'[1]BIOSTARDT INDIA'!$C$2:$E$293,3,FALSE)</f>
        <v>3</v>
      </c>
      <c r="J11" s="5">
        <v>20</v>
      </c>
      <c r="K11" s="5">
        <f t="shared" si="0"/>
        <v>236</v>
      </c>
    </row>
    <row r="12" spans="1:11" ht="15" customHeight="1">
      <c r="A12" s="21">
        <v>9</v>
      </c>
      <c r="B12" s="4" t="s">
        <v>14</v>
      </c>
      <c r="C12" s="4" t="s">
        <v>32</v>
      </c>
      <c r="D12" s="7" t="s">
        <v>42</v>
      </c>
      <c r="E12" s="4" t="s">
        <v>37</v>
      </c>
      <c r="F12" s="4" t="s">
        <v>16</v>
      </c>
      <c r="G12" s="4">
        <v>11</v>
      </c>
      <c r="H12" s="4">
        <v>126</v>
      </c>
      <c r="I12" s="5">
        <f>VLOOKUP(E12,'[1]BIOSTARDT INDIA'!$C$2:$E$293,3,FALSE)</f>
        <v>3.75</v>
      </c>
      <c r="J12" s="5">
        <v>20</v>
      </c>
      <c r="K12" s="5">
        <f t="shared" si="0"/>
        <v>492.5</v>
      </c>
    </row>
    <row r="13" spans="1:11" ht="15" customHeight="1">
      <c r="A13" s="21">
        <v>10</v>
      </c>
      <c r="B13" s="4" t="s">
        <v>17</v>
      </c>
      <c r="C13" s="4" t="s">
        <v>33</v>
      </c>
      <c r="D13" s="7" t="s">
        <v>42</v>
      </c>
      <c r="E13" s="4" t="s">
        <v>40</v>
      </c>
      <c r="F13" s="4" t="s">
        <v>18</v>
      </c>
      <c r="G13" s="4">
        <v>17</v>
      </c>
      <c r="H13" s="4">
        <v>104</v>
      </c>
      <c r="I13" s="5">
        <f>VLOOKUP(E13,'[1]BIOSTARDT INDIA'!$C$2:$E$293,3,FALSE)</f>
        <v>3</v>
      </c>
      <c r="J13" s="5">
        <v>20</v>
      </c>
      <c r="K13" s="5">
        <f t="shared" si="0"/>
        <v>332</v>
      </c>
    </row>
    <row r="14" spans="1:11" ht="15" customHeight="1">
      <c r="A14" s="21">
        <v>11</v>
      </c>
      <c r="B14" s="4" t="s">
        <v>19</v>
      </c>
      <c r="C14" s="4" t="s">
        <v>34</v>
      </c>
      <c r="D14" s="7" t="s">
        <v>42</v>
      </c>
      <c r="E14" s="4" t="s">
        <v>37</v>
      </c>
      <c r="F14" s="4" t="s">
        <v>20</v>
      </c>
      <c r="G14" s="4">
        <v>6</v>
      </c>
      <c r="H14" s="4">
        <v>48</v>
      </c>
      <c r="I14" s="5">
        <f>VLOOKUP(E14,'[1]BIOSTARDT INDIA'!$C$2:$E$293,3,FALSE)</f>
        <v>3.75</v>
      </c>
      <c r="J14" s="5">
        <v>20</v>
      </c>
      <c r="K14" s="5">
        <f>50*I14+J14</f>
        <v>207.5</v>
      </c>
    </row>
    <row r="15" spans="1:11" ht="15" customHeight="1">
      <c r="A15" s="21">
        <v>12</v>
      </c>
      <c r="B15" s="4" t="s">
        <v>19</v>
      </c>
      <c r="C15" s="4" t="s">
        <v>35</v>
      </c>
      <c r="D15" s="7" t="s">
        <v>42</v>
      </c>
      <c r="E15" s="4" t="s">
        <v>40</v>
      </c>
      <c r="F15" s="4" t="s">
        <v>21</v>
      </c>
      <c r="G15" s="4">
        <v>3</v>
      </c>
      <c r="H15" s="4">
        <v>36</v>
      </c>
      <c r="I15" s="5">
        <f>VLOOKUP(E15,'[1]BIOSTARDT INDIA'!$C$2:$E$293,3,FALSE)</f>
        <v>3</v>
      </c>
      <c r="J15" s="5">
        <v>20</v>
      </c>
      <c r="K15" s="5">
        <f>50*I15+J15</f>
        <v>170</v>
      </c>
    </row>
    <row r="16" spans="1:11" ht="15" customHeight="1">
      <c r="A16" s="21">
        <v>13</v>
      </c>
      <c r="B16" s="4" t="s">
        <v>19</v>
      </c>
      <c r="C16" s="4" t="s">
        <v>36</v>
      </c>
      <c r="D16" s="7" t="s">
        <v>42</v>
      </c>
      <c r="E16" s="4" t="s">
        <v>39</v>
      </c>
      <c r="F16" s="4" t="s">
        <v>22</v>
      </c>
      <c r="G16" s="4">
        <v>4</v>
      </c>
      <c r="H16" s="4">
        <v>36</v>
      </c>
      <c r="I16" s="5">
        <f>VLOOKUP(E16,'[1]BIOSTARDT INDIA'!$C$2:$E$293,3,FALSE)</f>
        <v>3.75</v>
      </c>
      <c r="J16" s="5">
        <v>20</v>
      </c>
      <c r="K16" s="5">
        <f>50*I16+J16</f>
        <v>207.5</v>
      </c>
    </row>
    <row r="17" spans="1:11" s="3" customFormat="1" ht="15" customHeight="1">
      <c r="A17" s="8" t="s">
        <v>52</v>
      </c>
      <c r="B17" s="9"/>
      <c r="C17" s="9"/>
      <c r="D17" s="9"/>
      <c r="E17" s="9"/>
      <c r="F17" s="9"/>
      <c r="G17" s="9"/>
      <c r="H17" s="9"/>
      <c r="I17" s="10"/>
      <c r="J17" s="11"/>
      <c r="K17" s="6">
        <f>ROUND(SUM(K4:K16),0)</f>
        <v>5270</v>
      </c>
    </row>
    <row r="18" spans="1:11" s="3" customFormat="1" ht="30" customHeight="1">
      <c r="A18" s="12" t="s">
        <v>51</v>
      </c>
      <c r="B18" s="12"/>
      <c r="C18" s="12"/>
      <c r="D18" s="12"/>
      <c r="E18" s="12"/>
      <c r="F18" s="12"/>
      <c r="G18" s="12"/>
      <c r="H18" s="12"/>
      <c r="I18" s="13"/>
      <c r="J18" s="13"/>
      <c r="K18" s="13"/>
    </row>
    <row r="19" spans="1:11" s="3" customFormat="1" ht="30" customHeight="1">
      <c r="A19" s="12" t="s">
        <v>23</v>
      </c>
      <c r="B19" s="12"/>
      <c r="C19" s="12"/>
      <c r="D19" s="12"/>
      <c r="E19" s="12"/>
      <c r="F19" s="12"/>
      <c r="G19" s="12"/>
      <c r="H19" s="12"/>
      <c r="I19" s="13"/>
      <c r="J19" s="13"/>
      <c r="K19" s="13"/>
    </row>
    <row r="20" spans="1:11">
      <c r="G20" s="16">
        <f>SUM(G4:G16)</f>
        <v>117</v>
      </c>
      <c r="H20" s="16">
        <f>SUM(H4:H16)</f>
        <v>1305</v>
      </c>
    </row>
  </sheetData>
  <mergeCells count="7">
    <mergeCell ref="A17:J17"/>
    <mergeCell ref="A18:K18"/>
    <mergeCell ref="A19:K19"/>
    <mergeCell ref="H2:K2"/>
    <mergeCell ref="H1:K1"/>
    <mergeCell ref="A1:G1"/>
    <mergeCell ref="A2:G2"/>
  </mergeCells>
  <pageMargins left="0.26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2024-06-17T12:32:20Z</cp:lastPrinted>
  <dcterms:created xsi:type="dcterms:W3CDTF">2024-06-17T10:55:34Z</dcterms:created>
  <dcterms:modified xsi:type="dcterms:W3CDTF">2024-06-17T12:32:21Z</dcterms:modified>
</cp:coreProperties>
</file>