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6" i="1"/>
  <c r="A5" i="1"/>
  <c r="H19" i="1" l="1"/>
  <c r="G19" i="1"/>
  <c r="J15" i="1" l="1"/>
  <c r="M15" i="1" s="1"/>
  <c r="J14" i="1"/>
  <c r="M14" i="1" s="1"/>
  <c r="J13" i="1"/>
  <c r="M13" i="1" s="1"/>
  <c r="J12" i="1"/>
  <c r="M12" i="1" s="1"/>
  <c r="J11" i="1"/>
  <c r="M11" i="1" s="1"/>
  <c r="J10" i="1"/>
  <c r="M10" i="1" s="1"/>
  <c r="J9" i="1"/>
  <c r="M9" i="1" s="1"/>
  <c r="J8" i="1"/>
  <c r="M8" i="1" s="1"/>
  <c r="J7" i="1"/>
  <c r="M7" i="1" s="1"/>
  <c r="J6" i="1"/>
  <c r="M6" i="1" s="1"/>
  <c r="J5" i="1"/>
  <c r="M5" i="1" s="1"/>
  <c r="J4" i="1"/>
  <c r="M4" i="1" s="1"/>
  <c r="M16" i="1" l="1"/>
</calcChain>
</file>

<file path=xl/sharedStrings.xml><?xml version="1.0" encoding="utf-8"?>
<sst xmlns="http://schemas.openxmlformats.org/spreadsheetml/2006/main" count="79" uniqueCount="59">
  <si>
    <t>INVOICE
PRAGATI LOGISTICS,SAMANTA SAHI KHUNTIA LANE,8984191006
GST No:21AGHPB9356M1Z9</t>
  </si>
  <si>
    <t>24/4/2024</t>
  </si>
  <si>
    <t>1916</t>
  </si>
  <si>
    <t>25/4/2024</t>
  </si>
  <si>
    <t>2034</t>
  </si>
  <si>
    <t>1926</t>
  </si>
  <si>
    <t>1923</t>
  </si>
  <si>
    <t>1928</t>
  </si>
  <si>
    <t>30/4/2024</t>
  </si>
  <si>
    <t>2665</t>
  </si>
  <si>
    <t>02/4/2024</t>
  </si>
  <si>
    <t>49702</t>
  </si>
  <si>
    <t>01/4/2024</t>
  </si>
  <si>
    <t>49703</t>
  </si>
  <si>
    <t>49381</t>
  </si>
  <si>
    <t>12/4/2024</t>
  </si>
  <si>
    <t>0576</t>
  </si>
  <si>
    <t>19/4/2024</t>
  </si>
  <si>
    <t>1344</t>
  </si>
  <si>
    <t>0784</t>
  </si>
  <si>
    <t>Thanking you for your business.
PRAGATI LOGISTICS</t>
  </si>
  <si>
    <t>BOLANGIR</t>
  </si>
  <si>
    <t>SELEDI BINKA</t>
  </si>
  <si>
    <t>KANTABANJI</t>
  </si>
  <si>
    <t>BURLA</t>
  </si>
  <si>
    <t>SARADHAPLI BOLANGIR</t>
  </si>
  <si>
    <t>RAIRANGPUR</t>
  </si>
  <si>
    <t>RAISUAN</t>
  </si>
  <si>
    <t>JAREIKELA DHATKIDIHI ROURKELA</t>
  </si>
  <si>
    <t>PL/BH/00942</t>
  </si>
  <si>
    <t>PL/BH/01011</t>
  </si>
  <si>
    <t>PL/BH/01012</t>
  </si>
  <si>
    <t>PL/BH/01013</t>
  </si>
  <si>
    <t>PL/BH/01029</t>
  </si>
  <si>
    <t>PL/BH/01217</t>
  </si>
  <si>
    <t>PL/BH/00039</t>
  </si>
  <si>
    <t>PL/BH/00041</t>
  </si>
  <si>
    <t>PL/BH/00042</t>
  </si>
  <si>
    <t>PL/BH/00481</t>
  </si>
  <si>
    <t>PL/BH/00720</t>
  </si>
  <si>
    <t>PL/BH/00721</t>
  </si>
  <si>
    <t>BBSR</t>
  </si>
  <si>
    <t>SL</t>
  </si>
  <si>
    <t>DATE</t>
  </si>
  <si>
    <t>LR NO</t>
  </si>
  <si>
    <t>INV NO</t>
  </si>
  <si>
    <t>FROM</t>
  </si>
  <si>
    <t>CASE</t>
  </si>
  <si>
    <t>WEIGHT</t>
  </si>
  <si>
    <t>RATE</t>
  </si>
  <si>
    <t>Kindly, verify &amp; confirm within 7 days, else GST will be filed by 20th MAY, 2024. 
GST to be paid by Consignor under Reverse Charge Mechanism(RCM) as per GST.</t>
  </si>
  <si>
    <t>TO,
M/S DIBYAJYOTI CONSTRICTION SERVICE 
C/O : M/S NUVOCO VISTAS CROP LTD.
Address: GRAND FLOOR, PLOT NO-A/10, HOUSING BOARD COLONY, 
BARAMUNDA, BHUBANESWAR, KHURDA, ODISHA-751003
GST No: 21ADYPP5392D1Z7</t>
  </si>
  <si>
    <t>DESTINATION</t>
  </si>
  <si>
    <t>HML</t>
  </si>
  <si>
    <t>DD.CH.</t>
  </si>
  <si>
    <t>LR CH.</t>
  </si>
  <si>
    <t>AMT.</t>
  </si>
  <si>
    <t>(RUPEES TWENTY SEVEN THOUSAND FIVE HUNDRED FIFTEEN ONLY)</t>
  </si>
  <si>
    <t xml:space="preserve">Bill Date:30/04/2024
Bill NO : 4027
Total Amount: 27515.00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</si>
</sst>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38100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905250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S5" sqref="S5"/>
    </sheetView>
  </sheetViews>
  <sheetFormatPr defaultRowHeight="15"/>
  <cols>
    <col min="1" max="1" width="3.5703125" style="1" customWidth="1"/>
    <col min="2" max="2" width="9.7109375" style="1" bestFit="1" customWidth="1"/>
    <col min="3" max="3" width="12.140625" style="1" bestFit="1" customWidth="1"/>
    <col min="4" max="4" width="7.5703125" style="1" bestFit="1" customWidth="1"/>
    <col min="5" max="5" width="6.42578125" style="1" bestFit="1" customWidth="1"/>
    <col min="6" max="6" width="13.140625" style="1" bestFit="1" customWidth="1"/>
    <col min="7" max="7" width="5.42578125" style="1" bestFit="1" customWidth="1"/>
    <col min="8" max="8" width="8.28515625" style="1" bestFit="1" customWidth="1"/>
    <col min="9" max="9" width="6" style="2" customWidth="1"/>
    <col min="10" max="10" width="6.42578125" style="2" customWidth="1"/>
    <col min="11" max="11" width="7.5703125" style="2" bestFit="1" customWidth="1"/>
    <col min="12" max="12" width="6.42578125" style="2" bestFit="1" customWidth="1"/>
    <col min="13" max="13" width="8.5703125" style="2" bestFit="1" customWidth="1"/>
    <col min="14" max="16384" width="9.140625" style="1"/>
  </cols>
  <sheetData>
    <row r="1" spans="1:13" ht="90" customHeight="1">
      <c r="A1" s="29"/>
      <c r="B1" s="29"/>
      <c r="C1" s="29"/>
      <c r="D1" s="29"/>
      <c r="E1" s="29"/>
      <c r="F1" s="29"/>
      <c r="G1" s="29"/>
      <c r="H1" s="21" t="s">
        <v>0</v>
      </c>
      <c r="I1" s="22"/>
      <c r="J1" s="22"/>
      <c r="K1" s="22"/>
      <c r="L1" s="22"/>
      <c r="M1" s="23"/>
    </row>
    <row r="2" spans="1:13" ht="114" customHeight="1">
      <c r="A2" s="29" t="s">
        <v>51</v>
      </c>
      <c r="B2" s="29"/>
      <c r="C2" s="29"/>
      <c r="D2" s="29"/>
      <c r="E2" s="29"/>
      <c r="F2" s="29"/>
      <c r="G2" s="29"/>
      <c r="H2" s="24" t="s">
        <v>58</v>
      </c>
      <c r="I2" s="22"/>
      <c r="J2" s="22"/>
      <c r="K2" s="22"/>
      <c r="L2" s="22"/>
      <c r="M2" s="23"/>
    </row>
    <row r="3" spans="1:13" s="13" customFormat="1">
      <c r="A3" s="11" t="s">
        <v>42</v>
      </c>
      <c r="B3" s="11" t="s">
        <v>43</v>
      </c>
      <c r="C3" s="11" t="s">
        <v>44</v>
      </c>
      <c r="D3" s="11" t="s">
        <v>45</v>
      </c>
      <c r="E3" s="11" t="s">
        <v>46</v>
      </c>
      <c r="F3" s="11" t="s">
        <v>52</v>
      </c>
      <c r="G3" s="11" t="s">
        <v>47</v>
      </c>
      <c r="H3" s="11" t="s">
        <v>48</v>
      </c>
      <c r="I3" s="12" t="s">
        <v>49</v>
      </c>
      <c r="J3" s="12" t="s">
        <v>53</v>
      </c>
      <c r="K3" s="12" t="s">
        <v>54</v>
      </c>
      <c r="L3" s="12" t="s">
        <v>55</v>
      </c>
      <c r="M3" s="9" t="s">
        <v>56</v>
      </c>
    </row>
    <row r="4" spans="1:13">
      <c r="A4" s="10">
        <v>1</v>
      </c>
      <c r="B4" s="4" t="s">
        <v>12</v>
      </c>
      <c r="C4" s="4" t="s">
        <v>36</v>
      </c>
      <c r="D4" s="4" t="s">
        <v>13</v>
      </c>
      <c r="E4" s="7" t="s">
        <v>41</v>
      </c>
      <c r="F4" s="4" t="s">
        <v>26</v>
      </c>
      <c r="G4" s="4">
        <v>15</v>
      </c>
      <c r="H4" s="4">
        <v>150</v>
      </c>
      <c r="I4" s="5">
        <v>3.5</v>
      </c>
      <c r="J4" s="5">
        <f t="shared" ref="J4:J15" si="0">G4*2</f>
        <v>30</v>
      </c>
      <c r="K4" s="5">
        <v>1000</v>
      </c>
      <c r="L4" s="5">
        <v>40</v>
      </c>
      <c r="M4" s="5">
        <f t="shared" ref="M4:M15" si="1">H4*I4+J4+K4+L4</f>
        <v>1595</v>
      </c>
    </row>
    <row r="5" spans="1:13">
      <c r="A5" s="14">
        <f>A4+1</f>
        <v>2</v>
      </c>
      <c r="B5" s="4" t="s">
        <v>10</v>
      </c>
      <c r="C5" s="4" t="s">
        <v>35</v>
      </c>
      <c r="D5" s="4" t="s">
        <v>11</v>
      </c>
      <c r="E5" s="7" t="s">
        <v>41</v>
      </c>
      <c r="F5" s="4" t="s">
        <v>21</v>
      </c>
      <c r="G5" s="4">
        <v>20</v>
      </c>
      <c r="H5" s="4">
        <v>202</v>
      </c>
      <c r="I5" s="5">
        <v>3</v>
      </c>
      <c r="J5" s="5">
        <f t="shared" si="0"/>
        <v>40</v>
      </c>
      <c r="K5" s="5">
        <v>1100</v>
      </c>
      <c r="L5" s="5">
        <v>40</v>
      </c>
      <c r="M5" s="5">
        <f t="shared" si="1"/>
        <v>1786</v>
      </c>
    </row>
    <row r="6" spans="1:13">
      <c r="A6" s="14">
        <f t="shared" ref="A6:A15" si="2">A5+1</f>
        <v>3</v>
      </c>
      <c r="B6" s="4" t="s">
        <v>10</v>
      </c>
      <c r="C6" s="4" t="s">
        <v>37</v>
      </c>
      <c r="D6" s="4" t="s">
        <v>14</v>
      </c>
      <c r="E6" s="7" t="s">
        <v>41</v>
      </c>
      <c r="F6" s="4" t="s">
        <v>26</v>
      </c>
      <c r="G6" s="4">
        <v>15</v>
      </c>
      <c r="H6" s="4">
        <v>150</v>
      </c>
      <c r="I6" s="5">
        <v>3.5</v>
      </c>
      <c r="J6" s="5">
        <f t="shared" si="0"/>
        <v>30</v>
      </c>
      <c r="K6" s="5">
        <v>1000</v>
      </c>
      <c r="L6" s="5">
        <v>40</v>
      </c>
      <c r="M6" s="5">
        <f t="shared" si="1"/>
        <v>1595</v>
      </c>
    </row>
    <row r="7" spans="1:13">
      <c r="A7" s="14">
        <f t="shared" si="2"/>
        <v>4</v>
      </c>
      <c r="B7" s="4" t="s">
        <v>15</v>
      </c>
      <c r="C7" s="4" t="s">
        <v>38</v>
      </c>
      <c r="D7" s="4" t="s">
        <v>16</v>
      </c>
      <c r="E7" s="7" t="s">
        <v>41</v>
      </c>
      <c r="F7" s="4" t="s">
        <v>27</v>
      </c>
      <c r="G7" s="4">
        <v>16</v>
      </c>
      <c r="H7" s="4">
        <v>200</v>
      </c>
      <c r="I7" s="5">
        <v>3.5</v>
      </c>
      <c r="J7" s="5">
        <f t="shared" si="0"/>
        <v>32</v>
      </c>
      <c r="K7" s="5">
        <v>2100</v>
      </c>
      <c r="L7" s="5">
        <v>40</v>
      </c>
      <c r="M7" s="5">
        <f t="shared" si="1"/>
        <v>2872</v>
      </c>
    </row>
    <row r="8" spans="1:13" ht="45">
      <c r="A8" s="14">
        <f t="shared" si="2"/>
        <v>5</v>
      </c>
      <c r="B8" s="15" t="s">
        <v>17</v>
      </c>
      <c r="C8" s="15" t="s">
        <v>39</v>
      </c>
      <c r="D8" s="15" t="s">
        <v>18</v>
      </c>
      <c r="E8" s="16" t="s">
        <v>41</v>
      </c>
      <c r="F8" s="15" t="s">
        <v>28</v>
      </c>
      <c r="G8" s="15">
        <v>4</v>
      </c>
      <c r="H8" s="15">
        <v>800</v>
      </c>
      <c r="I8" s="17">
        <v>4</v>
      </c>
      <c r="J8" s="17">
        <f t="shared" si="0"/>
        <v>8</v>
      </c>
      <c r="K8" s="17">
        <v>3200</v>
      </c>
      <c r="L8" s="17">
        <v>40</v>
      </c>
      <c r="M8" s="5">
        <f t="shared" si="1"/>
        <v>6448</v>
      </c>
    </row>
    <row r="9" spans="1:13">
      <c r="A9" s="14">
        <f t="shared" si="2"/>
        <v>6</v>
      </c>
      <c r="B9" s="4" t="s">
        <v>17</v>
      </c>
      <c r="C9" s="4" t="s">
        <v>40</v>
      </c>
      <c r="D9" s="4" t="s">
        <v>19</v>
      </c>
      <c r="E9" s="7" t="s">
        <v>41</v>
      </c>
      <c r="F9" s="4" t="s">
        <v>21</v>
      </c>
      <c r="G9" s="4">
        <v>1</v>
      </c>
      <c r="H9" s="4">
        <v>200</v>
      </c>
      <c r="I9" s="5">
        <v>3</v>
      </c>
      <c r="J9" s="5">
        <f t="shared" si="0"/>
        <v>2</v>
      </c>
      <c r="K9" s="5">
        <v>500</v>
      </c>
      <c r="L9" s="5">
        <v>40</v>
      </c>
      <c r="M9" s="5">
        <f t="shared" si="1"/>
        <v>1142</v>
      </c>
    </row>
    <row r="10" spans="1:13">
      <c r="A10" s="14">
        <f t="shared" si="2"/>
        <v>7</v>
      </c>
      <c r="B10" s="4" t="s">
        <v>1</v>
      </c>
      <c r="C10" s="4" t="s">
        <v>29</v>
      </c>
      <c r="D10" s="4" t="s">
        <v>2</v>
      </c>
      <c r="E10" s="7" t="s">
        <v>41</v>
      </c>
      <c r="F10" s="4" t="s">
        <v>21</v>
      </c>
      <c r="G10" s="4">
        <v>14</v>
      </c>
      <c r="H10" s="4">
        <v>240</v>
      </c>
      <c r="I10" s="5">
        <v>3</v>
      </c>
      <c r="J10" s="5">
        <f t="shared" si="0"/>
        <v>28</v>
      </c>
      <c r="K10" s="5">
        <v>500</v>
      </c>
      <c r="L10" s="5">
        <v>40</v>
      </c>
      <c r="M10" s="5">
        <f t="shared" si="1"/>
        <v>1288</v>
      </c>
    </row>
    <row r="11" spans="1:13">
      <c r="A11" s="14">
        <f t="shared" si="2"/>
        <v>8</v>
      </c>
      <c r="B11" s="4" t="s">
        <v>3</v>
      </c>
      <c r="C11" s="4" t="s">
        <v>30</v>
      </c>
      <c r="D11" s="4" t="s">
        <v>4</v>
      </c>
      <c r="E11" s="7" t="s">
        <v>41</v>
      </c>
      <c r="F11" s="4" t="s">
        <v>21</v>
      </c>
      <c r="G11" s="4">
        <v>19</v>
      </c>
      <c r="H11" s="4">
        <v>202</v>
      </c>
      <c r="I11" s="5">
        <v>3</v>
      </c>
      <c r="J11" s="5">
        <f t="shared" si="0"/>
        <v>38</v>
      </c>
      <c r="K11" s="5">
        <v>1500</v>
      </c>
      <c r="L11" s="5">
        <v>40</v>
      </c>
      <c r="M11" s="5">
        <f t="shared" si="1"/>
        <v>2184</v>
      </c>
    </row>
    <row r="12" spans="1:13" s="18" customFormat="1">
      <c r="A12" s="14">
        <f t="shared" si="2"/>
        <v>9</v>
      </c>
      <c r="B12" s="4" t="s">
        <v>3</v>
      </c>
      <c r="C12" s="4" t="s">
        <v>31</v>
      </c>
      <c r="D12" s="4" t="s">
        <v>5</v>
      </c>
      <c r="E12" s="7" t="s">
        <v>41</v>
      </c>
      <c r="F12" s="4" t="s">
        <v>22</v>
      </c>
      <c r="G12" s="4">
        <v>12</v>
      </c>
      <c r="H12" s="4">
        <v>144</v>
      </c>
      <c r="I12" s="5">
        <v>4</v>
      </c>
      <c r="J12" s="5">
        <f t="shared" si="0"/>
        <v>24</v>
      </c>
      <c r="K12" s="5">
        <v>1500</v>
      </c>
      <c r="L12" s="5">
        <v>40</v>
      </c>
      <c r="M12" s="5">
        <f t="shared" si="1"/>
        <v>2140</v>
      </c>
    </row>
    <row r="13" spans="1:13" s="18" customFormat="1">
      <c r="A13" s="14">
        <f t="shared" si="2"/>
        <v>10</v>
      </c>
      <c r="B13" s="4" t="s">
        <v>3</v>
      </c>
      <c r="C13" s="4" t="s">
        <v>32</v>
      </c>
      <c r="D13" s="4" t="s">
        <v>6</v>
      </c>
      <c r="E13" s="7" t="s">
        <v>41</v>
      </c>
      <c r="F13" s="4" t="s">
        <v>23</v>
      </c>
      <c r="G13" s="4">
        <v>16</v>
      </c>
      <c r="H13" s="4">
        <v>200</v>
      </c>
      <c r="I13" s="5">
        <v>3.5</v>
      </c>
      <c r="J13" s="5">
        <f t="shared" si="0"/>
        <v>32</v>
      </c>
      <c r="K13" s="5">
        <v>500</v>
      </c>
      <c r="L13" s="5">
        <v>40</v>
      </c>
      <c r="M13" s="5">
        <f t="shared" si="1"/>
        <v>1272</v>
      </c>
    </row>
    <row r="14" spans="1:13">
      <c r="A14" s="14">
        <f t="shared" si="2"/>
        <v>11</v>
      </c>
      <c r="B14" s="4" t="s">
        <v>3</v>
      </c>
      <c r="C14" s="4" t="s">
        <v>33</v>
      </c>
      <c r="D14" s="4" t="s">
        <v>7</v>
      </c>
      <c r="E14" s="7" t="s">
        <v>41</v>
      </c>
      <c r="F14" s="4" t="s">
        <v>24</v>
      </c>
      <c r="G14" s="4">
        <v>18</v>
      </c>
      <c r="H14" s="4">
        <v>202</v>
      </c>
      <c r="I14" s="5">
        <v>3.5</v>
      </c>
      <c r="J14" s="5">
        <f t="shared" si="0"/>
        <v>36</v>
      </c>
      <c r="K14" s="5">
        <v>1000</v>
      </c>
      <c r="L14" s="5">
        <v>40</v>
      </c>
      <c r="M14" s="5">
        <f t="shared" si="1"/>
        <v>1783</v>
      </c>
    </row>
    <row r="15" spans="1:13" ht="30">
      <c r="A15" s="14">
        <f t="shared" si="2"/>
        <v>12</v>
      </c>
      <c r="B15" s="4" t="s">
        <v>8</v>
      </c>
      <c r="C15" s="4" t="s">
        <v>34</v>
      </c>
      <c r="D15" s="4" t="s">
        <v>9</v>
      </c>
      <c r="E15" s="7" t="s">
        <v>41</v>
      </c>
      <c r="F15" s="4" t="s">
        <v>25</v>
      </c>
      <c r="G15" s="4">
        <v>21</v>
      </c>
      <c r="H15" s="4">
        <v>232</v>
      </c>
      <c r="I15" s="5">
        <v>4</v>
      </c>
      <c r="J15" s="5">
        <f t="shared" si="0"/>
        <v>42</v>
      </c>
      <c r="K15" s="5">
        <v>2400</v>
      </c>
      <c r="L15" s="5">
        <v>40</v>
      </c>
      <c r="M15" s="5">
        <f t="shared" si="1"/>
        <v>3410</v>
      </c>
    </row>
    <row r="16" spans="1:13" s="3" customFormat="1" ht="15" customHeight="1">
      <c r="A16" s="25" t="s">
        <v>57</v>
      </c>
      <c r="B16" s="26"/>
      <c r="C16" s="26"/>
      <c r="D16" s="26"/>
      <c r="E16" s="26"/>
      <c r="F16" s="26"/>
      <c r="G16" s="26"/>
      <c r="H16" s="26"/>
      <c r="I16" s="27"/>
      <c r="J16" s="27"/>
      <c r="K16" s="27"/>
      <c r="L16" s="28"/>
      <c r="M16" s="6">
        <f>SUM(M4:M15)</f>
        <v>27515</v>
      </c>
    </row>
    <row r="17" spans="1:13" s="3" customFormat="1" ht="30" customHeight="1">
      <c r="A17" s="19" t="s">
        <v>50</v>
      </c>
      <c r="B17" s="19"/>
      <c r="C17" s="19"/>
      <c r="D17" s="19"/>
      <c r="E17" s="19"/>
      <c r="F17" s="19"/>
      <c r="G17" s="19"/>
      <c r="H17" s="19"/>
      <c r="I17" s="20"/>
      <c r="J17" s="20"/>
      <c r="K17" s="20"/>
      <c r="L17" s="20"/>
      <c r="M17" s="20"/>
    </row>
    <row r="18" spans="1:13" s="3" customFormat="1" ht="30" customHeight="1">
      <c r="A18" s="19" t="s">
        <v>20</v>
      </c>
      <c r="B18" s="19"/>
      <c r="C18" s="19"/>
      <c r="D18" s="19"/>
      <c r="E18" s="19"/>
      <c r="F18" s="19"/>
      <c r="G18" s="19"/>
      <c r="H18" s="19"/>
      <c r="I18" s="20"/>
      <c r="J18" s="20"/>
      <c r="K18" s="20"/>
      <c r="L18" s="20"/>
      <c r="M18" s="20"/>
    </row>
    <row r="19" spans="1:13">
      <c r="G19" s="8">
        <f>SUM(G4:G15)</f>
        <v>171</v>
      </c>
      <c r="H19" s="8">
        <f>SUM(H4:H15)</f>
        <v>2922</v>
      </c>
    </row>
    <row r="21" spans="1:13" ht="15" customHeight="1"/>
    <row r="22" spans="1:13" ht="15" customHeight="1"/>
    <row r="23" spans="1:13" ht="15" customHeight="1"/>
    <row r="24" spans="1:13" ht="15" customHeight="1"/>
  </sheetData>
  <sortState ref="B4:M18">
    <sortCondition ref="B4:B18"/>
    <sortCondition ref="C4:C18"/>
  </sortState>
  <mergeCells count="7">
    <mergeCell ref="A17:M17"/>
    <mergeCell ref="A18:M18"/>
    <mergeCell ref="H1:M1"/>
    <mergeCell ref="H2:M2"/>
    <mergeCell ref="A16:L16"/>
    <mergeCell ref="A1:G1"/>
    <mergeCell ref="A2:G2"/>
  </mergeCells>
  <conditionalFormatting sqref="C1:C1048576">
    <cfRule type="duplicateValues" dxfId="0" priority="1"/>
  </conditionalFormatting>
  <pageMargins left="0.15748031496062992" right="0.11811023622047245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2024-05-27T14:05:10Z</cp:lastPrinted>
  <dcterms:created xsi:type="dcterms:W3CDTF">2024-05-20T10:02:54Z</dcterms:created>
  <dcterms:modified xsi:type="dcterms:W3CDTF">2024-05-27T14:05:11Z</dcterms:modified>
</cp:coreProperties>
</file>