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I5"/>
  <c r="H5"/>
  <c r="L5" s="1"/>
  <c r="I4"/>
  <c r="H4"/>
  <c r="L4" s="1"/>
  <c r="L6" s="1"/>
</calcChain>
</file>

<file path=xl/sharedStrings.xml><?xml version="1.0" encoding="utf-8"?>
<sst xmlns="http://schemas.openxmlformats.org/spreadsheetml/2006/main" count="28" uniqueCount="27">
  <si>
    <t>04/9/2025</t>
  </si>
  <si>
    <t>116</t>
  </si>
  <si>
    <t>09/9/2025</t>
  </si>
  <si>
    <t>120</t>
  </si>
  <si>
    <t>SL</t>
  </si>
  <si>
    <t>DATE</t>
  </si>
  <si>
    <t>LR NO</t>
  </si>
  <si>
    <t>INV NO</t>
  </si>
  <si>
    <t>FROM</t>
  </si>
  <si>
    <t>TO</t>
  </si>
  <si>
    <t>CASE</t>
  </si>
  <si>
    <t>MA/05814</t>
  </si>
  <si>
    <t>MA/05985</t>
  </si>
  <si>
    <t>JALESWAR</t>
  </si>
  <si>
    <t>ASURALI</t>
  </si>
  <si>
    <t>CTC</t>
  </si>
  <si>
    <t>RATE</t>
  </si>
  <si>
    <t>HAM</t>
  </si>
  <si>
    <t>DD.CH</t>
  </si>
  <si>
    <t>LR.CH.</t>
  </si>
  <si>
    <t>AMOUNT</t>
  </si>
  <si>
    <t>INVOICE
PRAGATI LOGISTICS,SAMANTA SAHI KHUNTIA LANE,8984191006
GST No:21AGHPB9356M1Z9</t>
  </si>
  <si>
    <t xml:space="preserve">OMKAR AGENCIES
Address:BY LANE GLASS PALACE HOLDING NO.435/B,     PLOT NO.63  ARUNODAYA MARKET MADHUPATANA, BADAMBADI 753012,6712334863
GST No:21AABFO4150A1Z6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</si>
  <si>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</si>
  <si>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</si>
  <si>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SIX THOUSAND THREE HUNDRED ONE ONLY)</t>
  </si>
  <si>
    <t xml:space="preserve">Bill Date:30/09/2025
Bill NO : 17338
Total Amount: 631.00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</si>
</sst>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371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4">
          <cell r="C4" t="str">
            <v>KHURDA</v>
          </cell>
          <cell r="D4">
            <v>64.94</v>
          </cell>
        </row>
        <row r="5">
          <cell r="C5" t="str">
            <v>PURI</v>
          </cell>
          <cell r="D5">
            <v>70.289999999999992</v>
          </cell>
        </row>
        <row r="6">
          <cell r="C6" t="str">
            <v>SORO</v>
          </cell>
          <cell r="D6">
            <v>70.289999999999992</v>
          </cell>
        </row>
        <row r="7">
          <cell r="C7" t="str">
            <v>SALIPUR</v>
          </cell>
          <cell r="D7">
            <v>54.24</v>
          </cell>
        </row>
        <row r="8">
          <cell r="C8" t="str">
            <v>BALASORE</v>
          </cell>
          <cell r="D8">
            <v>70.289999999999992</v>
          </cell>
        </row>
        <row r="9">
          <cell r="C9" t="str">
            <v>KENDRAPARA</v>
          </cell>
          <cell r="D9">
            <v>64.94</v>
          </cell>
        </row>
        <row r="10">
          <cell r="C10" t="str">
            <v>ANGUL</v>
          </cell>
          <cell r="D10">
            <v>70.289999999999992</v>
          </cell>
        </row>
        <row r="11">
          <cell r="C11" t="str">
            <v>DHENKANAL</v>
          </cell>
          <cell r="D11">
            <v>64.94</v>
          </cell>
        </row>
        <row r="12">
          <cell r="C12" t="str">
            <v>ATHAGARH</v>
          </cell>
          <cell r="D12">
            <v>64.94</v>
          </cell>
        </row>
        <row r="13">
          <cell r="C13" t="str">
            <v>CHANDPUR</v>
          </cell>
          <cell r="D13">
            <v>70.289999999999992</v>
          </cell>
        </row>
        <row r="14">
          <cell r="C14" t="str">
            <v>MALKANGIRI</v>
          </cell>
          <cell r="D14">
            <v>75.64</v>
          </cell>
        </row>
        <row r="15">
          <cell r="C15" t="str">
            <v>JAGATSINGHPUR</v>
          </cell>
          <cell r="D15">
            <v>64.94</v>
          </cell>
        </row>
        <row r="16">
          <cell r="C16" t="str">
            <v>KADUAPARA</v>
          </cell>
          <cell r="D16">
            <v>64.94</v>
          </cell>
        </row>
        <row r="17">
          <cell r="C17" t="str">
            <v>ARILO</v>
          </cell>
          <cell r="D17">
            <v>64.94</v>
          </cell>
        </row>
        <row r="18">
          <cell r="C18" t="str">
            <v>JAJPUR TOWN</v>
          </cell>
          <cell r="D18">
            <v>64.94</v>
          </cell>
        </row>
        <row r="19">
          <cell r="C19" t="str">
            <v>NABARANGPUR</v>
          </cell>
          <cell r="D19">
            <v>64.94</v>
          </cell>
        </row>
        <row r="20">
          <cell r="C20" t="str">
            <v>BHADRAK</v>
          </cell>
          <cell r="D20">
            <v>64.94</v>
          </cell>
        </row>
        <row r="21">
          <cell r="C21" t="str">
            <v>KEONJHAR</v>
          </cell>
          <cell r="D21">
            <v>75.64</v>
          </cell>
        </row>
        <row r="22">
          <cell r="C22" t="str">
            <v>PATTAMUNDAI</v>
          </cell>
          <cell r="D22">
            <v>70.289999999999992</v>
          </cell>
        </row>
        <row r="23">
          <cell r="C23" t="str">
            <v>ASURALI</v>
          </cell>
          <cell r="D23">
            <v>64.94</v>
          </cell>
        </row>
        <row r="24">
          <cell r="C24" t="str">
            <v>SAMBALPUR</v>
          </cell>
          <cell r="D24">
            <v>75.64</v>
          </cell>
        </row>
        <row r="25">
          <cell r="C25" t="str">
            <v>JALESWAR</v>
          </cell>
          <cell r="D25">
            <v>75.64</v>
          </cell>
        </row>
        <row r="26">
          <cell r="C26" t="str">
            <v>BALUGAON</v>
          </cell>
          <cell r="D26">
            <v>70.289999999999992</v>
          </cell>
        </row>
        <row r="27">
          <cell r="C27" t="str">
            <v>NIMAPARA</v>
          </cell>
          <cell r="D27">
            <v>59.59</v>
          </cell>
        </row>
        <row r="28">
          <cell r="C28" t="str">
            <v>BEGUNIA</v>
          </cell>
          <cell r="D28">
            <v>70.289999999999992</v>
          </cell>
        </row>
        <row r="29">
          <cell r="C29" t="str">
            <v>KHELAR</v>
          </cell>
          <cell r="D29">
            <v>64.94</v>
          </cell>
        </row>
        <row r="30">
          <cell r="C30" t="str">
            <v>BERHAMPUR</v>
          </cell>
          <cell r="D30">
            <v>70.289999999999992</v>
          </cell>
        </row>
        <row r="31">
          <cell r="C31" t="str">
            <v>UDALA</v>
          </cell>
          <cell r="D31">
            <v>80.990000000000009</v>
          </cell>
        </row>
        <row r="32">
          <cell r="C32" t="str">
            <v>BARIPADA</v>
          </cell>
          <cell r="D32">
            <v>75.64</v>
          </cell>
        </row>
        <row r="33">
          <cell r="C33" t="str">
            <v>PIPILI</v>
          </cell>
          <cell r="D33">
            <v>59.59</v>
          </cell>
        </row>
        <row r="34">
          <cell r="C34" t="str">
            <v>KHUNTA</v>
          </cell>
          <cell r="D34">
            <v>97.04</v>
          </cell>
        </row>
        <row r="35">
          <cell r="C35" t="str">
            <v>BHUBANESWAR</v>
          </cell>
          <cell r="D35">
            <v>54.24</v>
          </cell>
        </row>
        <row r="36">
          <cell r="C36" t="str">
            <v>CHARAMPA</v>
          </cell>
          <cell r="D36">
            <v>64.94</v>
          </cell>
        </row>
        <row r="37">
          <cell r="C37" t="str">
            <v>MALUGAON</v>
          </cell>
          <cell r="D37">
            <v>73.5</v>
          </cell>
        </row>
        <row r="38">
          <cell r="C38" t="str">
            <v>JANLA</v>
          </cell>
          <cell r="D38">
            <v>60</v>
          </cell>
        </row>
        <row r="39">
          <cell r="C39" t="str">
            <v>NISCHINTKOILI</v>
          </cell>
          <cell r="D39">
            <v>58</v>
          </cell>
        </row>
        <row r="40">
          <cell r="C40" t="str">
            <v>KAKATPUR</v>
          </cell>
          <cell r="D40">
            <v>65</v>
          </cell>
        </row>
        <row r="41">
          <cell r="C41" t="str">
            <v>PERJANG</v>
          </cell>
          <cell r="D41">
            <v>90</v>
          </cell>
        </row>
        <row r="42">
          <cell r="C42" t="str">
            <v>KUAKHIA</v>
          </cell>
          <cell r="D42">
            <v>64.94</v>
          </cell>
        </row>
        <row r="43">
          <cell r="C43" t="str">
            <v>BANKI</v>
          </cell>
          <cell r="D43">
            <v>64.94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6" customFormat="1" ht="90" customHeight="1">
      <c r="A1" s="13"/>
      <c r="B1" s="13"/>
      <c r="C1" s="13"/>
      <c r="D1" s="13"/>
      <c r="E1" s="13"/>
      <c r="F1" s="13"/>
      <c r="G1" s="13"/>
      <c r="H1" s="14" t="s">
        <v>21</v>
      </c>
      <c r="I1" s="14"/>
      <c r="J1" s="14"/>
      <c r="K1" s="14"/>
      <c r="L1" s="14"/>
    </row>
    <row r="2" spans="1:12" s="6" customFormat="1" ht="90" customHeight="1">
      <c r="A2" s="13" t="s">
        <v>22</v>
      </c>
      <c r="B2" s="13"/>
      <c r="C2" s="13"/>
      <c r="D2" s="13"/>
      <c r="E2" s="13"/>
      <c r="F2" s="13"/>
      <c r="G2" s="13"/>
      <c r="H2" s="14" t="s">
        <v>26</v>
      </c>
      <c r="I2" s="14"/>
      <c r="J2" s="14"/>
      <c r="K2" s="14"/>
      <c r="L2" s="14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3</v>
      </c>
      <c r="H4" s="2">
        <f>VLOOKUP(F4,[1]OMKAR!$C$4:$D$43,2,FALSE)</f>
        <v>75.64</v>
      </c>
      <c r="I4" s="5">
        <f>G4*2</f>
        <v>6</v>
      </c>
      <c r="J4" s="5">
        <v>30</v>
      </c>
      <c r="K4" s="5">
        <v>30</v>
      </c>
      <c r="L4" s="2">
        <f>G4*H4+I4+J4+K4</f>
        <v>292.92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4</v>
      </c>
      <c r="H5" s="2">
        <f>VLOOKUP(F5,[1]OMKAR!$C$4:$D$43,2,FALSE)</f>
        <v>64.94</v>
      </c>
      <c r="I5" s="5">
        <f t="shared" ref="I5" si="0">G5*2</f>
        <v>8</v>
      </c>
      <c r="J5" s="5">
        <v>40</v>
      </c>
      <c r="K5" s="5">
        <v>30</v>
      </c>
      <c r="L5" s="2">
        <f>G5*H5+I5+J5+K5</f>
        <v>337.76</v>
      </c>
    </row>
    <row r="6" spans="1:12" s="8" customFormat="1" ht="15" customHeight="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7">
        <f>ROUND(SUM(L3:L5),0)</f>
        <v>631</v>
      </c>
    </row>
    <row r="7" spans="1:12" s="8" customFormat="1" ht="30" customHeight="1">
      <c r="A7" s="11" t="s">
        <v>23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9"/>
    </row>
    <row r="8" spans="1:12" s="8" customFormat="1" ht="30" customHeight="1">
      <c r="A8" s="11" t="s">
        <v>24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9"/>
    </row>
    <row r="9" spans="1:12">
      <c r="G9" s="10">
        <f>SUM(G3:G5)</f>
        <v>7</v>
      </c>
    </row>
  </sheetData>
  <mergeCells count="7">
    <mergeCell ref="A8:K8"/>
    <mergeCell ref="A1:G1"/>
    <mergeCell ref="H1:L1"/>
    <mergeCell ref="A2:G2"/>
    <mergeCell ref="H2:L2"/>
    <mergeCell ref="A6:K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2025-10-13T05:15:22Z</dcterms:created>
  <dcterms:modified xsi:type="dcterms:W3CDTF">2025-10-16T04:00:08Z</dcterms:modified>
</cp:coreProperties>
</file>