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Invoice!$A$3:$L$28</definedName>
  </definedNames>
  <calcPr calcId="144525"/>
</workbook>
</file>

<file path=xl/calcChain.xml><?xml version="1.0" encoding="utf-8"?>
<calcChain xmlns="http://schemas.openxmlformats.org/spreadsheetml/2006/main">
  <c r="H28" i="1" l="1"/>
  <c r="G28" i="1" l="1"/>
  <c r="I12" i="1"/>
  <c r="I13" i="1"/>
  <c r="L13" i="1" s="1"/>
  <c r="I14" i="1"/>
  <c r="I15" i="1"/>
  <c r="L15" i="1" s="1"/>
  <c r="I16" i="1"/>
  <c r="L16" i="1" s="1"/>
  <c r="I17" i="1"/>
  <c r="L17" i="1" s="1"/>
  <c r="I18" i="1"/>
  <c r="I19" i="1"/>
  <c r="L19" i="1" s="1"/>
  <c r="I20" i="1"/>
  <c r="L20" i="1" s="1"/>
  <c r="I21" i="1"/>
  <c r="L21" i="1" s="1"/>
  <c r="I22" i="1"/>
  <c r="L22" i="1" s="1"/>
  <c r="I4" i="1"/>
  <c r="L4" i="1" s="1"/>
  <c r="I5" i="1"/>
  <c r="I6" i="1"/>
  <c r="L6" i="1" s="1"/>
  <c r="I7" i="1"/>
  <c r="L7" i="1" s="1"/>
  <c r="I8" i="1"/>
  <c r="L8" i="1" s="1"/>
  <c r="I9" i="1"/>
  <c r="I10" i="1"/>
  <c r="L10" i="1" s="1"/>
  <c r="I23" i="1"/>
  <c r="I24" i="1"/>
  <c r="L24" i="1" s="1"/>
  <c r="I11" i="1"/>
  <c r="L11" i="1" l="1"/>
  <c r="L23" i="1"/>
  <c r="L9" i="1"/>
  <c r="L5" i="1"/>
  <c r="L18" i="1"/>
  <c r="L14" i="1"/>
  <c r="L12" i="1"/>
  <c r="L25" i="1" l="1"/>
</calcChain>
</file>

<file path=xl/sharedStrings.xml><?xml version="1.0" encoding="utf-8"?>
<sst xmlns="http://schemas.openxmlformats.org/spreadsheetml/2006/main" count="123" uniqueCount="79">
  <si>
    <t>INVOICE
PRAGATI LOGISTICS,SAMANTA SAHI KHUNTIA LANE,8984191006
GST No:21AGHPB9356M1Z9</t>
  </si>
  <si>
    <t>29/3/2024</t>
  </si>
  <si>
    <t>627</t>
  </si>
  <si>
    <t>0629</t>
  </si>
  <si>
    <t>630</t>
  </si>
  <si>
    <t>618</t>
  </si>
  <si>
    <t>620</t>
  </si>
  <si>
    <t>0619</t>
  </si>
  <si>
    <t>0625</t>
  </si>
  <si>
    <t>22/3/2024</t>
  </si>
  <si>
    <t>53</t>
  </si>
  <si>
    <t>606</t>
  </si>
  <si>
    <t>608</t>
  </si>
  <si>
    <t>03/3/2024</t>
  </si>
  <si>
    <t>578</t>
  </si>
  <si>
    <t>628</t>
  </si>
  <si>
    <t>30/3/2024</t>
  </si>
  <si>
    <t>636</t>
  </si>
  <si>
    <t>01/3/2024</t>
  </si>
  <si>
    <t>573</t>
  </si>
  <si>
    <t>563</t>
  </si>
  <si>
    <t>579</t>
  </si>
  <si>
    <t>581</t>
  </si>
  <si>
    <t>570</t>
  </si>
  <si>
    <t>572</t>
  </si>
  <si>
    <t>571</t>
  </si>
  <si>
    <t>640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</si>
  <si>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</si>
  <si>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</si>
  <si>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 xml:space="preserve">PANASONIC ENERGY INDIA COMPANY LIMITED
Address: PLOT NO-222, RAJENDRA NAGAR,MADHUPATNA-753010 ODISHA,9861898741
GST No:21AAACL3332K1ZX
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</si>
  <si>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</si>
  <si>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</si>
  <si>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</si>
  <si>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</si>
  <si>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</si>
  <si>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</si>
  <si>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</si>
  <si>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</si>
  <si>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</si>
  <si>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 CH</t>
  </si>
  <si>
    <t>LR CH</t>
  </si>
  <si>
    <t>DHENKANAL</t>
  </si>
  <si>
    <t>KAMAKHYANAGAR</t>
  </si>
  <si>
    <t>ANGUL</t>
  </si>
  <si>
    <t>JAJPUR ROAD</t>
  </si>
  <si>
    <t>BHADRAK</t>
  </si>
  <si>
    <t>TIHIDI</t>
  </si>
  <si>
    <t>BALASORE</t>
  </si>
  <si>
    <t>POLASARA</t>
  </si>
  <si>
    <t>ASKA</t>
  </si>
  <si>
    <t>CHARAMPA</t>
  </si>
  <si>
    <t>BAHANAGA</t>
  </si>
  <si>
    <t>BARIPADA</t>
  </si>
  <si>
    <t>G.UDAYAGIRI</t>
  </si>
  <si>
    <t>AMT.</t>
  </si>
  <si>
    <t>PL/JA/31230</t>
  </si>
  <si>
    <t>PL/JA/29410</t>
  </si>
  <si>
    <t>PL/JA/31259</t>
  </si>
  <si>
    <t>PL/JA/31260</t>
  </si>
  <si>
    <t>PL/JA/31438</t>
  </si>
  <si>
    <t>PL/JA/31453</t>
  </si>
  <si>
    <t>PL/JA/31498</t>
  </si>
  <si>
    <t>PL/JA/31537</t>
  </si>
  <si>
    <t>PL/JA/31587</t>
  </si>
  <si>
    <t>PL/JA/31674</t>
  </si>
  <si>
    <t>PL/JA/31704</t>
  </si>
  <si>
    <t>PL/JA/31706</t>
  </si>
  <si>
    <t>PL/MA/20901</t>
  </si>
  <si>
    <t>PL/MA/20902</t>
  </si>
  <si>
    <t>PL/MA/20903</t>
  </si>
  <si>
    <t>PL/MA/20910</t>
  </si>
  <si>
    <t>PL/MA/20911</t>
  </si>
  <si>
    <t>PL/MA/20912</t>
  </si>
  <si>
    <t>PL/MA/20916</t>
  </si>
  <si>
    <t>PL/MA/22566</t>
  </si>
  <si>
    <t>PL/MA/22573</t>
  </si>
  <si>
    <t>CTC</t>
  </si>
  <si>
    <t xml:space="preserve">Bill Date: 31/03/2024
Bill NO  : 43164
Total Amount: 23879.00
</t>
  </si>
  <si>
    <t>(RUPEES TWENTY THREE THOUSAND EIGHT HUNDRED SEVENTY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</si>
</sst>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971550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33725" cy="1104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3">
          <cell r="C3" t="str">
            <v>ANANDPUR</v>
          </cell>
          <cell r="D3">
            <v>1.96</v>
          </cell>
          <cell r="E3">
            <v>2.06</v>
          </cell>
        </row>
        <row r="4">
          <cell r="C4" t="str">
            <v xml:space="preserve">ANANTPUR </v>
          </cell>
          <cell r="D4">
            <v>2.3199999999999998</v>
          </cell>
          <cell r="E4">
            <v>2.44</v>
          </cell>
        </row>
        <row r="5">
          <cell r="C5" t="str">
            <v>ANGUL</v>
          </cell>
          <cell r="D5">
            <v>1.96</v>
          </cell>
          <cell r="E5">
            <v>2.06</v>
          </cell>
        </row>
        <row r="6">
          <cell r="C6" t="str">
            <v>ASKA</v>
          </cell>
          <cell r="D6">
            <v>2.2200000000000002</v>
          </cell>
          <cell r="E6">
            <v>2.33</v>
          </cell>
        </row>
        <row r="7">
          <cell r="C7" t="str">
            <v>BADAGADA</v>
          </cell>
          <cell r="D7">
            <v>2.2200000000000002</v>
          </cell>
          <cell r="E7">
            <v>2.33</v>
          </cell>
        </row>
        <row r="8">
          <cell r="C8" t="str">
            <v>BAHANAGA</v>
          </cell>
          <cell r="D8">
            <v>2.3199999999999998</v>
          </cell>
          <cell r="E8">
            <v>2.44</v>
          </cell>
        </row>
        <row r="9">
          <cell r="C9" t="str">
            <v>BALASORE</v>
          </cell>
          <cell r="D9">
            <v>1.96</v>
          </cell>
          <cell r="E9">
            <v>2.06</v>
          </cell>
        </row>
        <row r="10">
          <cell r="C10" t="str">
            <v>BALIAPAL</v>
          </cell>
          <cell r="D10">
            <v>2.3199999999999998</v>
          </cell>
          <cell r="E10">
            <v>2.44</v>
          </cell>
        </row>
        <row r="11">
          <cell r="C11" t="str">
            <v>BANGIRIPOSI</v>
          </cell>
          <cell r="D11">
            <v>2.3199999999999998</v>
          </cell>
          <cell r="E11">
            <v>2.44</v>
          </cell>
        </row>
        <row r="12">
          <cell r="C12" t="str">
            <v>BARAGARH</v>
          </cell>
          <cell r="D12">
            <v>3.86</v>
          </cell>
          <cell r="E12">
            <v>4.05</v>
          </cell>
        </row>
        <row r="13">
          <cell r="C13" t="str">
            <v>BARBIL</v>
          </cell>
          <cell r="D13">
            <v>5.27</v>
          </cell>
          <cell r="E13">
            <v>5.53</v>
          </cell>
        </row>
        <row r="14">
          <cell r="C14" t="str">
            <v>BARIPADA</v>
          </cell>
          <cell r="D14">
            <v>2.3199999999999998</v>
          </cell>
          <cell r="E14">
            <v>2.44</v>
          </cell>
        </row>
        <row r="15">
          <cell r="C15" t="str">
            <v>BASTA</v>
          </cell>
          <cell r="D15">
            <v>2.3199999999999998</v>
          </cell>
          <cell r="E15">
            <v>2.44</v>
          </cell>
        </row>
        <row r="16">
          <cell r="C16" t="str">
            <v>BASUDEVPUR</v>
          </cell>
          <cell r="D16">
            <v>2.3199999999999998</v>
          </cell>
          <cell r="E16">
            <v>2.44</v>
          </cell>
        </row>
        <row r="17">
          <cell r="C17" t="str">
            <v>BERHAMPUR</v>
          </cell>
          <cell r="D17">
            <v>2.2200000000000002</v>
          </cell>
          <cell r="E17">
            <v>2.33</v>
          </cell>
        </row>
        <row r="18">
          <cell r="C18" t="str">
            <v>BHADRAK</v>
          </cell>
          <cell r="D18">
            <v>1.96</v>
          </cell>
          <cell r="E18">
            <v>2.06</v>
          </cell>
        </row>
        <row r="19">
          <cell r="C19" t="str">
            <v>BHUBANESWAR</v>
          </cell>
          <cell r="D19">
            <v>1.51</v>
          </cell>
          <cell r="E19">
            <v>1.59</v>
          </cell>
        </row>
        <row r="20">
          <cell r="C20" t="str">
            <v>BRAJARAJNAGAR</v>
          </cell>
          <cell r="D20">
            <v>3.86</v>
          </cell>
          <cell r="E20">
            <v>4.05</v>
          </cell>
        </row>
        <row r="21">
          <cell r="C21" t="str">
            <v>CHARAMPA</v>
          </cell>
          <cell r="D21">
            <v>1.96</v>
          </cell>
          <cell r="E21">
            <v>2.06</v>
          </cell>
        </row>
        <row r="22">
          <cell r="C22" t="str">
            <v>CHHATRAPUR</v>
          </cell>
          <cell r="D22">
            <v>2.2200000000000002</v>
          </cell>
          <cell r="E22">
            <v>2.33</v>
          </cell>
        </row>
        <row r="23">
          <cell r="C23" t="str">
            <v>CHIKITI</v>
          </cell>
          <cell r="D23">
            <v>2.2200000000000002</v>
          </cell>
          <cell r="E23">
            <v>2.33</v>
          </cell>
        </row>
        <row r="24">
          <cell r="C24" t="str">
            <v>CHIKITI PENTHA</v>
          </cell>
          <cell r="D24">
            <v>2.2200000000000002</v>
          </cell>
          <cell r="E24">
            <v>2.33</v>
          </cell>
        </row>
        <row r="25">
          <cell r="C25" t="str">
            <v>CHOUDWAR</v>
          </cell>
          <cell r="D25">
            <v>1.96</v>
          </cell>
          <cell r="E25">
            <v>2.06</v>
          </cell>
        </row>
        <row r="26">
          <cell r="C26" t="str">
            <v>DHALAPUR</v>
          </cell>
          <cell r="D26">
            <v>3.08</v>
          </cell>
          <cell r="E26">
            <v>3.23</v>
          </cell>
        </row>
        <row r="27">
          <cell r="C27" t="str">
            <v>DHENKANAL</v>
          </cell>
          <cell r="D27">
            <v>1.96</v>
          </cell>
          <cell r="E27">
            <v>2.06</v>
          </cell>
        </row>
        <row r="28">
          <cell r="C28" t="str">
            <v>G.UDAYAGIRI</v>
          </cell>
          <cell r="D28">
            <v>4.95</v>
          </cell>
          <cell r="E28">
            <v>5.2</v>
          </cell>
        </row>
        <row r="29">
          <cell r="C29" t="str">
            <v>HARIPUR HAT</v>
          </cell>
          <cell r="D29">
            <v>1.96</v>
          </cell>
          <cell r="E29">
            <v>2.06</v>
          </cell>
        </row>
        <row r="30">
          <cell r="C30" t="str">
            <v>JAGATSINGHPUR</v>
          </cell>
          <cell r="D30">
            <v>1.96</v>
          </cell>
          <cell r="E30">
            <v>2.06</v>
          </cell>
        </row>
        <row r="31">
          <cell r="C31" t="str">
            <v>JAJPUR ROAD</v>
          </cell>
          <cell r="D31">
            <v>2.3199999999999998</v>
          </cell>
          <cell r="E31">
            <v>2.44</v>
          </cell>
        </row>
        <row r="32">
          <cell r="C32" t="str">
            <v>JAJPUR TOWN</v>
          </cell>
          <cell r="D32">
            <v>1.96</v>
          </cell>
          <cell r="E32">
            <v>2.06</v>
          </cell>
        </row>
        <row r="33">
          <cell r="C33" t="str">
            <v>JATNI</v>
          </cell>
          <cell r="D33">
            <v>1.96</v>
          </cell>
          <cell r="E33">
            <v>2.06</v>
          </cell>
        </row>
        <row r="34">
          <cell r="C34" t="str">
            <v>JEYPORE</v>
          </cell>
          <cell r="D34">
            <v>3.88</v>
          </cell>
          <cell r="E34">
            <v>4.07</v>
          </cell>
        </row>
        <row r="35">
          <cell r="C35" t="str">
            <v>JHUMPURA</v>
          </cell>
          <cell r="D35">
            <v>3.08</v>
          </cell>
          <cell r="E35">
            <v>3.23</v>
          </cell>
        </row>
        <row r="36">
          <cell r="C36" t="str">
            <v>JODA</v>
          </cell>
          <cell r="D36">
            <v>4.83</v>
          </cell>
          <cell r="E36">
            <v>5.07</v>
          </cell>
        </row>
        <row r="37">
          <cell r="C37" t="str">
            <v>KAKAT</v>
          </cell>
          <cell r="D37">
            <v>1.96</v>
          </cell>
          <cell r="E37">
            <v>2.06</v>
          </cell>
        </row>
        <row r="38">
          <cell r="C38" t="str">
            <v>KAMAKHYANAGAR</v>
          </cell>
          <cell r="D38">
            <v>1.96</v>
          </cell>
          <cell r="E38">
            <v>2.06</v>
          </cell>
        </row>
        <row r="39">
          <cell r="C39" t="str">
            <v>KARANJIA</v>
          </cell>
          <cell r="D39">
            <v>3.51</v>
          </cell>
          <cell r="E39">
            <v>3.69</v>
          </cell>
        </row>
        <row r="40">
          <cell r="C40" t="str">
            <v>KENDRAPARA</v>
          </cell>
          <cell r="D40">
            <v>1.96</v>
          </cell>
          <cell r="E40">
            <v>2.06</v>
          </cell>
        </row>
        <row r="41">
          <cell r="C41" t="str">
            <v>KEONJHAR</v>
          </cell>
          <cell r="D41">
            <v>3.08</v>
          </cell>
          <cell r="E41">
            <v>3.23</v>
          </cell>
        </row>
        <row r="42">
          <cell r="C42" t="str">
            <v>KHIRITANGIRI</v>
          </cell>
          <cell r="D42">
            <v>3.08</v>
          </cell>
          <cell r="E42">
            <v>3.23</v>
          </cell>
        </row>
        <row r="43">
          <cell r="C43" t="str">
            <v>KHURDA</v>
          </cell>
          <cell r="D43">
            <v>2.3199999999999998</v>
          </cell>
          <cell r="E43">
            <v>2.44</v>
          </cell>
        </row>
        <row r="44">
          <cell r="C44" t="str">
            <v>KUAKHIA</v>
          </cell>
          <cell r="D44">
            <v>2.3199999999999998</v>
          </cell>
          <cell r="E44">
            <v>2.44</v>
          </cell>
        </row>
        <row r="45">
          <cell r="C45" t="str">
            <v>NABARANGPUR</v>
          </cell>
          <cell r="D45">
            <v>4.38</v>
          </cell>
          <cell r="E45">
            <v>4.5999999999999996</v>
          </cell>
        </row>
        <row r="46">
          <cell r="C46" t="str">
            <v>NARANPUR</v>
          </cell>
          <cell r="D46">
            <v>3.08</v>
          </cell>
          <cell r="E46">
            <v>3.23</v>
          </cell>
        </row>
        <row r="47">
          <cell r="C47" t="str">
            <v>NAYAGARH</v>
          </cell>
          <cell r="D47">
            <v>2.3199999999999998</v>
          </cell>
          <cell r="E47">
            <v>2.44</v>
          </cell>
        </row>
        <row r="48">
          <cell r="C48" t="str">
            <v>NILAGIRI</v>
          </cell>
          <cell r="D48">
            <v>2.3199999999999998</v>
          </cell>
          <cell r="E48">
            <v>2.44</v>
          </cell>
        </row>
        <row r="49">
          <cell r="C49" t="str">
            <v>PANIKOILI</v>
          </cell>
          <cell r="D49">
            <v>1.96</v>
          </cell>
          <cell r="E49">
            <v>2.06</v>
          </cell>
        </row>
        <row r="50">
          <cell r="C50" t="str">
            <v>PANKAPAL</v>
          </cell>
          <cell r="D50">
            <v>1.96</v>
          </cell>
          <cell r="E50">
            <v>2.06</v>
          </cell>
        </row>
        <row r="51">
          <cell r="C51" t="str">
            <v>PARADEEP</v>
          </cell>
          <cell r="D51">
            <v>1.96</v>
          </cell>
          <cell r="E51">
            <v>2.06</v>
          </cell>
        </row>
        <row r="52">
          <cell r="C52" t="str">
            <v>PATNAGARH</v>
          </cell>
          <cell r="D52">
            <v>4.4000000000000004</v>
          </cell>
          <cell r="E52">
            <v>4.62</v>
          </cell>
        </row>
        <row r="53">
          <cell r="C53" t="str">
            <v>PATTAMUNDAI</v>
          </cell>
          <cell r="D53">
            <v>1.96</v>
          </cell>
          <cell r="E53">
            <v>2.06</v>
          </cell>
        </row>
        <row r="54">
          <cell r="C54" t="str">
            <v>PHULBANI</v>
          </cell>
          <cell r="D54">
            <v>4.66</v>
          </cell>
          <cell r="E54">
            <v>4.8899999999999997</v>
          </cell>
        </row>
        <row r="55">
          <cell r="C55" t="str">
            <v>POLASARA</v>
          </cell>
          <cell r="D55">
            <v>2.2200000000000002</v>
          </cell>
          <cell r="E55">
            <v>2.33</v>
          </cell>
        </row>
        <row r="56">
          <cell r="C56" t="str">
            <v>PURI</v>
          </cell>
          <cell r="D56">
            <v>1.96</v>
          </cell>
          <cell r="E56">
            <v>2.06</v>
          </cell>
        </row>
        <row r="57">
          <cell r="C57" t="str">
            <v>RAHAMA</v>
          </cell>
          <cell r="D57">
            <v>1.96</v>
          </cell>
          <cell r="E57">
            <v>2.06</v>
          </cell>
        </row>
        <row r="58">
          <cell r="C58" t="str">
            <v>RAIRANGPUR</v>
          </cell>
          <cell r="D58">
            <v>2.81</v>
          </cell>
          <cell r="E58">
            <v>2.95</v>
          </cell>
        </row>
        <row r="59">
          <cell r="C59" t="str">
            <v>SAKHIGOPAL</v>
          </cell>
          <cell r="D59">
            <v>1.96</v>
          </cell>
          <cell r="E59">
            <v>2.06</v>
          </cell>
        </row>
        <row r="60">
          <cell r="C60" t="str">
            <v>SALIPUR</v>
          </cell>
          <cell r="D60">
            <v>1.51</v>
          </cell>
          <cell r="E60">
            <v>1.59</v>
          </cell>
        </row>
        <row r="61">
          <cell r="C61" t="str">
            <v>SAMBALPUR</v>
          </cell>
          <cell r="D61">
            <v>3.86</v>
          </cell>
          <cell r="E61">
            <v>4.05</v>
          </cell>
        </row>
        <row r="62">
          <cell r="C62" t="str">
            <v>SANTOSHPUR</v>
          </cell>
          <cell r="D62">
            <v>2.2200000000000002</v>
          </cell>
          <cell r="E62">
            <v>2.33</v>
          </cell>
        </row>
        <row r="63">
          <cell r="C63" t="str">
            <v>SHERGARH</v>
          </cell>
          <cell r="D63">
            <v>2.2200000000000002</v>
          </cell>
          <cell r="E63">
            <v>2.33</v>
          </cell>
        </row>
        <row r="64">
          <cell r="C64" t="str">
            <v>SOUTH BALANDA</v>
          </cell>
          <cell r="D64">
            <v>2.3199999999999998</v>
          </cell>
          <cell r="E64">
            <v>2.44</v>
          </cell>
        </row>
        <row r="65">
          <cell r="C65" t="str">
            <v>SUJANPUR</v>
          </cell>
          <cell r="D65">
            <v>1.96</v>
          </cell>
          <cell r="E65">
            <v>2.06</v>
          </cell>
        </row>
        <row r="66">
          <cell r="C66" t="str">
            <v>TALCHER</v>
          </cell>
          <cell r="D66">
            <v>1.96</v>
          </cell>
          <cell r="E66">
            <v>2.06</v>
          </cell>
        </row>
        <row r="67">
          <cell r="C67" t="str">
            <v>TANGI</v>
          </cell>
          <cell r="D67">
            <v>2.3199999999999998</v>
          </cell>
          <cell r="E67">
            <v>2.44</v>
          </cell>
        </row>
        <row r="68">
          <cell r="C68" t="str">
            <v>THAKURMUNDA</v>
          </cell>
          <cell r="D68">
            <v>3.08</v>
          </cell>
          <cell r="E68">
            <v>3.23</v>
          </cell>
        </row>
        <row r="69">
          <cell r="C69" t="str">
            <v>THAKURPATNA</v>
          </cell>
          <cell r="D69">
            <v>1.96</v>
          </cell>
          <cell r="E69">
            <v>2.06</v>
          </cell>
        </row>
        <row r="70">
          <cell r="C70" t="str">
            <v>TIHIDI</v>
          </cell>
          <cell r="D70">
            <v>2.3199999999999998</v>
          </cell>
          <cell r="E70">
            <v>2.44</v>
          </cell>
        </row>
        <row r="71">
          <cell r="C71" t="str">
            <v>TURUMUNGA</v>
          </cell>
          <cell r="D71">
            <v>3.08</v>
          </cell>
          <cell r="E71">
            <v>3.23</v>
          </cell>
        </row>
        <row r="72">
          <cell r="C72" t="str">
            <v>UTTARESWAR</v>
          </cell>
          <cell r="D72">
            <v>2.3199999999999998</v>
          </cell>
          <cell r="E72">
            <v>2.44</v>
          </cell>
        </row>
        <row r="73">
          <cell r="C73" t="str">
            <v>UDALA</v>
          </cell>
          <cell r="D73">
            <v>2.5</v>
          </cell>
          <cell r="E73">
            <v>2.63</v>
          </cell>
        </row>
        <row r="74">
          <cell r="C74" t="str">
            <v>MUNDAMALA</v>
          </cell>
          <cell r="D74">
            <v>2.3199999999999998</v>
          </cell>
          <cell r="E74">
            <v>2.44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N2" sqref="N2:O2"/>
    </sheetView>
  </sheetViews>
  <sheetFormatPr defaultRowHeight="15"/>
  <cols>
    <col min="1" max="1" width="3.42578125" style="1" customWidth="1"/>
    <col min="2" max="2" width="9.85546875" style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5.8554687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3"/>
      <c r="F1" s="18" t="s">
        <v>0</v>
      </c>
      <c r="G1" s="19"/>
      <c r="H1" s="19"/>
      <c r="I1" s="19"/>
      <c r="J1" s="19"/>
      <c r="K1" s="19"/>
      <c r="L1" s="20"/>
    </row>
    <row r="2" spans="1:12" ht="81" customHeight="1">
      <c r="A2" s="21" t="s">
        <v>29</v>
      </c>
      <c r="B2" s="22"/>
      <c r="C2" s="22"/>
      <c r="D2" s="22"/>
      <c r="E2" s="23"/>
      <c r="F2" s="18" t="s">
        <v>77</v>
      </c>
      <c r="G2" s="19"/>
      <c r="H2" s="19"/>
      <c r="I2" s="19"/>
      <c r="J2" s="19"/>
      <c r="K2" s="19"/>
      <c r="L2" s="20"/>
    </row>
    <row r="3" spans="1:12" s="10" customFormat="1">
      <c r="A3" s="8" t="s">
        <v>30</v>
      </c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H3" s="8" t="s">
        <v>37</v>
      </c>
      <c r="I3" s="9" t="s">
        <v>38</v>
      </c>
      <c r="J3" s="9" t="s">
        <v>39</v>
      </c>
      <c r="K3" s="9" t="s">
        <v>40</v>
      </c>
      <c r="L3" s="9" t="s">
        <v>54</v>
      </c>
    </row>
    <row r="4" spans="1:12">
      <c r="A4" s="11">
        <v>1</v>
      </c>
      <c r="B4" s="5" t="s">
        <v>18</v>
      </c>
      <c r="C4" s="5" t="s">
        <v>67</v>
      </c>
      <c r="D4" s="7" t="s">
        <v>76</v>
      </c>
      <c r="E4" s="5" t="s">
        <v>48</v>
      </c>
      <c r="F4" s="5" t="s">
        <v>21</v>
      </c>
      <c r="G4" s="5">
        <v>8</v>
      </c>
      <c r="H4" s="5">
        <v>155</v>
      </c>
      <c r="I4" s="4">
        <f>VLOOKUP(E4,[1]PANASONIC!$C$3:$E$81,3,)</f>
        <v>2.33</v>
      </c>
      <c r="J4" s="4">
        <v>240</v>
      </c>
      <c r="K4" s="4">
        <v>35</v>
      </c>
      <c r="L4" s="4">
        <f>H4*I4+J4+K4</f>
        <v>636.15000000000009</v>
      </c>
    </row>
    <row r="5" spans="1:12">
      <c r="A5" s="11">
        <v>2</v>
      </c>
      <c r="B5" s="5" t="s">
        <v>18</v>
      </c>
      <c r="C5" s="5" t="s">
        <v>68</v>
      </c>
      <c r="D5" s="7" t="s">
        <v>76</v>
      </c>
      <c r="E5" s="5" t="s">
        <v>49</v>
      </c>
      <c r="F5" s="5" t="s">
        <v>22</v>
      </c>
      <c r="G5" s="5">
        <v>12</v>
      </c>
      <c r="H5" s="5">
        <v>223</v>
      </c>
      <c r="I5" s="4">
        <f>VLOOKUP(E5,[1]PANASONIC!$C$3:$E$81,3,)</f>
        <v>2.33</v>
      </c>
      <c r="J5" s="4">
        <v>360</v>
      </c>
      <c r="K5" s="4">
        <v>35</v>
      </c>
      <c r="L5" s="4">
        <f>H5*I5+J5+K5</f>
        <v>914.59</v>
      </c>
    </row>
    <row r="6" spans="1:12">
      <c r="A6" s="11">
        <v>3</v>
      </c>
      <c r="B6" s="5" t="s">
        <v>18</v>
      </c>
      <c r="C6" s="5" t="s">
        <v>69</v>
      </c>
      <c r="D6" s="7" t="s">
        <v>76</v>
      </c>
      <c r="E6" s="5" t="s">
        <v>43</v>
      </c>
      <c r="F6" s="5" t="s">
        <v>20</v>
      </c>
      <c r="G6" s="5">
        <v>6</v>
      </c>
      <c r="H6" s="5">
        <v>115</v>
      </c>
      <c r="I6" s="4">
        <f>VLOOKUP(E6,[1]PANASONIC!$C$3:$E$81,3,)</f>
        <v>2.06</v>
      </c>
      <c r="J6" s="4">
        <v>48</v>
      </c>
      <c r="K6" s="4">
        <v>35</v>
      </c>
      <c r="L6" s="4">
        <f>H6*I6+J6+K6</f>
        <v>319.89999999999998</v>
      </c>
    </row>
    <row r="7" spans="1:12">
      <c r="A7" s="11">
        <v>4</v>
      </c>
      <c r="B7" s="5" t="s">
        <v>18</v>
      </c>
      <c r="C7" s="5" t="s">
        <v>70</v>
      </c>
      <c r="D7" s="7" t="s">
        <v>76</v>
      </c>
      <c r="E7" s="5" t="s">
        <v>50</v>
      </c>
      <c r="F7" s="5" t="s">
        <v>25</v>
      </c>
      <c r="G7" s="5">
        <v>2</v>
      </c>
      <c r="H7" s="5">
        <v>47</v>
      </c>
      <c r="I7" s="4">
        <f>VLOOKUP(E7,[1]PANASONIC!$C$3:$E$81,3,)</f>
        <v>2.06</v>
      </c>
      <c r="J7" s="4">
        <v>16</v>
      </c>
      <c r="K7" s="4">
        <v>35</v>
      </c>
      <c r="L7" s="4">
        <f>50*I7+J7+K7</f>
        <v>154</v>
      </c>
    </row>
    <row r="8" spans="1:12">
      <c r="A8" s="11">
        <v>5</v>
      </c>
      <c r="B8" s="5" t="s">
        <v>18</v>
      </c>
      <c r="C8" s="5" t="s">
        <v>71</v>
      </c>
      <c r="D8" s="7" t="s">
        <v>76</v>
      </c>
      <c r="E8" s="5" t="s">
        <v>46</v>
      </c>
      <c r="F8" s="5" t="s">
        <v>24</v>
      </c>
      <c r="G8" s="5">
        <v>3</v>
      </c>
      <c r="H8" s="5">
        <v>60</v>
      </c>
      <c r="I8" s="4">
        <f>VLOOKUP(E8,[1]PANASONIC!$C$3:$E$81,3,)</f>
        <v>2.44</v>
      </c>
      <c r="J8" s="4">
        <v>51</v>
      </c>
      <c r="K8" s="4">
        <v>35</v>
      </c>
      <c r="L8" s="4">
        <f t="shared" ref="L8:L15" si="0">H8*I8+J8+K8</f>
        <v>232.4</v>
      </c>
    </row>
    <row r="9" spans="1:12">
      <c r="A9" s="11">
        <v>6</v>
      </c>
      <c r="B9" s="5" t="s">
        <v>18</v>
      </c>
      <c r="C9" s="5" t="s">
        <v>72</v>
      </c>
      <c r="D9" s="7" t="s">
        <v>76</v>
      </c>
      <c r="E9" s="5" t="s">
        <v>51</v>
      </c>
      <c r="F9" s="5" t="s">
        <v>23</v>
      </c>
      <c r="G9" s="5">
        <v>3</v>
      </c>
      <c r="H9" s="5">
        <v>60</v>
      </c>
      <c r="I9" s="4">
        <f>VLOOKUP(E9,[1]PANASONIC!$C$3:$E$81,3,)</f>
        <v>2.44</v>
      </c>
      <c r="J9" s="4">
        <v>51</v>
      </c>
      <c r="K9" s="4">
        <v>35</v>
      </c>
      <c r="L9" s="4">
        <f t="shared" si="0"/>
        <v>232.4</v>
      </c>
    </row>
    <row r="10" spans="1:12">
      <c r="A10" s="11">
        <v>7</v>
      </c>
      <c r="B10" s="5" t="s">
        <v>18</v>
      </c>
      <c r="C10" s="5" t="s">
        <v>73</v>
      </c>
      <c r="D10" s="7" t="s">
        <v>76</v>
      </c>
      <c r="E10" s="5" t="s">
        <v>52</v>
      </c>
      <c r="F10" s="5" t="s">
        <v>19</v>
      </c>
      <c r="G10" s="5">
        <v>5</v>
      </c>
      <c r="H10" s="5">
        <v>120</v>
      </c>
      <c r="I10" s="4">
        <f>VLOOKUP(E10,[1]PANASONIC!$C$3:$E$81,3,)</f>
        <v>2.44</v>
      </c>
      <c r="J10" s="4">
        <v>40</v>
      </c>
      <c r="K10" s="4">
        <v>35</v>
      </c>
      <c r="L10" s="4">
        <f t="shared" si="0"/>
        <v>367.8</v>
      </c>
    </row>
    <row r="11" spans="1:12">
      <c r="A11" s="11">
        <v>8</v>
      </c>
      <c r="B11" s="5" t="s">
        <v>13</v>
      </c>
      <c r="C11" s="5" t="s">
        <v>56</v>
      </c>
      <c r="D11" s="7" t="s">
        <v>76</v>
      </c>
      <c r="E11" s="6" t="s">
        <v>53</v>
      </c>
      <c r="F11" s="5" t="s">
        <v>14</v>
      </c>
      <c r="G11" s="5">
        <v>62</v>
      </c>
      <c r="H11" s="5">
        <v>1240</v>
      </c>
      <c r="I11" s="4">
        <f>VLOOKUP(E11,[1]PANASONIC!$C$3:$E$81,3,)</f>
        <v>5.2</v>
      </c>
      <c r="J11" s="4">
        <v>1550</v>
      </c>
      <c r="K11" s="4">
        <v>35</v>
      </c>
      <c r="L11" s="4">
        <f t="shared" si="0"/>
        <v>8033</v>
      </c>
    </row>
    <row r="12" spans="1:12">
      <c r="A12" s="11">
        <v>9</v>
      </c>
      <c r="B12" s="5" t="s">
        <v>9</v>
      </c>
      <c r="C12" s="5" t="s">
        <v>55</v>
      </c>
      <c r="D12" s="7" t="s">
        <v>76</v>
      </c>
      <c r="E12" s="6" t="s">
        <v>53</v>
      </c>
      <c r="F12" s="5" t="s">
        <v>12</v>
      </c>
      <c r="G12" s="5">
        <v>10</v>
      </c>
      <c r="H12" s="5">
        <v>190</v>
      </c>
      <c r="I12" s="4">
        <f>VLOOKUP(E12,[1]PANASONIC!$C$3:$E$81,3,)</f>
        <v>5.2</v>
      </c>
      <c r="J12" s="4">
        <v>250</v>
      </c>
      <c r="K12" s="4">
        <v>35</v>
      </c>
      <c r="L12" s="4">
        <f t="shared" si="0"/>
        <v>1273</v>
      </c>
    </row>
    <row r="13" spans="1:12">
      <c r="A13" s="11">
        <v>10</v>
      </c>
      <c r="B13" s="5" t="s">
        <v>9</v>
      </c>
      <c r="C13" s="5" t="s">
        <v>57</v>
      </c>
      <c r="D13" s="7" t="s">
        <v>76</v>
      </c>
      <c r="E13" s="6" t="s">
        <v>53</v>
      </c>
      <c r="F13" s="5" t="s">
        <v>11</v>
      </c>
      <c r="G13" s="5">
        <v>7</v>
      </c>
      <c r="H13" s="5">
        <v>145</v>
      </c>
      <c r="I13" s="4">
        <f>VLOOKUP(E13,[1]PANASONIC!$C$3:$E$81,3,)</f>
        <v>5.2</v>
      </c>
      <c r="J13" s="4">
        <v>175</v>
      </c>
      <c r="K13" s="4">
        <v>35</v>
      </c>
      <c r="L13" s="4">
        <f t="shared" si="0"/>
        <v>964</v>
      </c>
    </row>
    <row r="14" spans="1:12">
      <c r="A14" s="11">
        <v>11</v>
      </c>
      <c r="B14" s="5" t="s">
        <v>9</v>
      </c>
      <c r="C14" s="5" t="s">
        <v>58</v>
      </c>
      <c r="D14" s="7" t="s">
        <v>76</v>
      </c>
      <c r="E14" s="6" t="s">
        <v>53</v>
      </c>
      <c r="F14" s="5" t="s">
        <v>10</v>
      </c>
      <c r="G14" s="5">
        <v>7</v>
      </c>
      <c r="H14" s="5">
        <v>70</v>
      </c>
      <c r="I14" s="4">
        <f>VLOOKUP(E14,[1]PANASONIC!$C$3:$E$81,3,)</f>
        <v>5.2</v>
      </c>
      <c r="J14" s="4">
        <v>175</v>
      </c>
      <c r="K14" s="4">
        <v>35</v>
      </c>
      <c r="L14" s="4">
        <f t="shared" si="0"/>
        <v>574</v>
      </c>
    </row>
    <row r="15" spans="1:12">
      <c r="A15" s="11">
        <v>12</v>
      </c>
      <c r="B15" s="5" t="s">
        <v>1</v>
      </c>
      <c r="C15" s="5" t="s">
        <v>59</v>
      </c>
      <c r="D15" s="7" t="s">
        <v>76</v>
      </c>
      <c r="E15" s="6" t="s">
        <v>53</v>
      </c>
      <c r="F15" s="5" t="s">
        <v>8</v>
      </c>
      <c r="G15" s="5">
        <v>63</v>
      </c>
      <c r="H15" s="5">
        <v>1250</v>
      </c>
      <c r="I15" s="4">
        <f>VLOOKUP(E15,[1]PANASONIC!$C$3:$E$81,3,)</f>
        <v>5.2</v>
      </c>
      <c r="J15" s="4">
        <v>1575</v>
      </c>
      <c r="K15" s="4">
        <v>35</v>
      </c>
      <c r="L15" s="4">
        <f t="shared" si="0"/>
        <v>8110</v>
      </c>
    </row>
    <row r="16" spans="1:12">
      <c r="A16" s="11">
        <v>13</v>
      </c>
      <c r="B16" s="5" t="s">
        <v>1</v>
      </c>
      <c r="C16" s="5" t="s">
        <v>60</v>
      </c>
      <c r="D16" s="7" t="s">
        <v>76</v>
      </c>
      <c r="E16" s="5" t="s">
        <v>41</v>
      </c>
      <c r="F16" s="5" t="s">
        <v>6</v>
      </c>
      <c r="G16" s="5">
        <v>2</v>
      </c>
      <c r="H16" s="5">
        <v>32</v>
      </c>
      <c r="I16" s="4">
        <f>VLOOKUP(E16,[1]PANASONIC!$C$3:$E$81,3,)</f>
        <v>2.06</v>
      </c>
      <c r="J16" s="4">
        <v>16</v>
      </c>
      <c r="K16" s="4">
        <v>35</v>
      </c>
      <c r="L16" s="4">
        <f>50*I16+J16+K16</f>
        <v>154</v>
      </c>
    </row>
    <row r="17" spans="1:12">
      <c r="A17" s="11">
        <v>14</v>
      </c>
      <c r="B17" s="5" t="s">
        <v>1</v>
      </c>
      <c r="C17" s="5" t="s">
        <v>61</v>
      </c>
      <c r="D17" s="7" t="s">
        <v>76</v>
      </c>
      <c r="E17" s="5" t="s">
        <v>42</v>
      </c>
      <c r="F17" s="5" t="s">
        <v>7</v>
      </c>
      <c r="G17" s="5">
        <v>5</v>
      </c>
      <c r="H17" s="5">
        <v>98</v>
      </c>
      <c r="I17" s="4">
        <f>VLOOKUP(E17,[1]PANASONIC!$C$3:$E$81,3,)</f>
        <v>2.06</v>
      </c>
      <c r="J17" s="4">
        <v>40</v>
      </c>
      <c r="K17" s="4">
        <v>35</v>
      </c>
      <c r="L17" s="4">
        <f>H17*I17+J17+K17</f>
        <v>276.88</v>
      </c>
    </row>
    <row r="18" spans="1:12">
      <c r="A18" s="11">
        <v>15</v>
      </c>
      <c r="B18" s="5" t="s">
        <v>1</v>
      </c>
      <c r="C18" s="5" t="s">
        <v>62</v>
      </c>
      <c r="D18" s="7" t="s">
        <v>76</v>
      </c>
      <c r="E18" s="5" t="s">
        <v>43</v>
      </c>
      <c r="F18" s="5" t="s">
        <v>5</v>
      </c>
      <c r="G18" s="5">
        <v>7</v>
      </c>
      <c r="H18" s="5">
        <v>120</v>
      </c>
      <c r="I18" s="4">
        <f>VLOOKUP(E18,[1]PANASONIC!$C$3:$E$81,3,)</f>
        <v>2.06</v>
      </c>
      <c r="J18" s="4">
        <v>56</v>
      </c>
      <c r="K18" s="4">
        <v>35</v>
      </c>
      <c r="L18" s="4">
        <f>H18*I18+J18+K18</f>
        <v>338.20000000000005</v>
      </c>
    </row>
    <row r="19" spans="1:12">
      <c r="A19" s="11">
        <v>16</v>
      </c>
      <c r="B19" s="5" t="s">
        <v>1</v>
      </c>
      <c r="C19" s="5" t="s">
        <v>63</v>
      </c>
      <c r="D19" s="7" t="s">
        <v>76</v>
      </c>
      <c r="E19" s="5" t="s">
        <v>44</v>
      </c>
      <c r="F19" s="5" t="s">
        <v>4</v>
      </c>
      <c r="G19" s="5">
        <v>1</v>
      </c>
      <c r="H19" s="5">
        <v>28</v>
      </c>
      <c r="I19" s="4">
        <f>VLOOKUP(E19,[1]PANASONIC!$C$3:$E$81,3,)</f>
        <v>2.44</v>
      </c>
      <c r="J19" s="4">
        <v>8</v>
      </c>
      <c r="K19" s="4">
        <v>35</v>
      </c>
      <c r="L19" s="4">
        <f>50*I19+J19+K19</f>
        <v>165</v>
      </c>
    </row>
    <row r="20" spans="1:12">
      <c r="A20" s="11">
        <v>17</v>
      </c>
      <c r="B20" s="5" t="s">
        <v>1</v>
      </c>
      <c r="C20" s="5" t="s">
        <v>64</v>
      </c>
      <c r="D20" s="7" t="s">
        <v>76</v>
      </c>
      <c r="E20" s="5" t="s">
        <v>45</v>
      </c>
      <c r="F20" s="5" t="s">
        <v>3</v>
      </c>
      <c r="G20" s="5">
        <v>2</v>
      </c>
      <c r="H20" s="5">
        <v>44</v>
      </c>
      <c r="I20" s="4">
        <f>VLOOKUP(E20,[1]PANASONIC!$C$3:$E$81,3,)</f>
        <v>2.06</v>
      </c>
      <c r="J20" s="4">
        <v>16</v>
      </c>
      <c r="K20" s="4">
        <v>35</v>
      </c>
      <c r="L20" s="4">
        <f>50*I20+J20+K20</f>
        <v>154</v>
      </c>
    </row>
    <row r="21" spans="1:12">
      <c r="A21" s="11">
        <v>18</v>
      </c>
      <c r="B21" s="5" t="s">
        <v>1</v>
      </c>
      <c r="C21" s="5" t="s">
        <v>65</v>
      </c>
      <c r="D21" s="7" t="s">
        <v>76</v>
      </c>
      <c r="E21" s="5" t="s">
        <v>46</v>
      </c>
      <c r="F21" s="5" t="s">
        <v>15</v>
      </c>
      <c r="G21" s="5">
        <v>3</v>
      </c>
      <c r="H21" s="5">
        <v>60</v>
      </c>
      <c r="I21" s="4">
        <f>VLOOKUP(E21,[1]PANASONIC!$C$3:$E$81,3,)</f>
        <v>2.44</v>
      </c>
      <c r="J21" s="4">
        <v>51</v>
      </c>
      <c r="K21" s="4">
        <v>35</v>
      </c>
      <c r="L21" s="4">
        <f>H21*I21+J21+K21</f>
        <v>232.4</v>
      </c>
    </row>
    <row r="22" spans="1:12">
      <c r="A22" s="11">
        <v>19</v>
      </c>
      <c r="B22" s="5" t="s">
        <v>1</v>
      </c>
      <c r="C22" s="5" t="s">
        <v>66</v>
      </c>
      <c r="D22" s="7" t="s">
        <v>76</v>
      </c>
      <c r="E22" s="5" t="s">
        <v>47</v>
      </c>
      <c r="F22" s="5" t="s">
        <v>2</v>
      </c>
      <c r="G22" s="5">
        <v>3</v>
      </c>
      <c r="H22" s="5">
        <v>45</v>
      </c>
      <c r="I22" s="4">
        <f>VLOOKUP(E22,[1]PANASONIC!$C$3:$E$81,3,)</f>
        <v>2.06</v>
      </c>
      <c r="J22" s="4">
        <v>24</v>
      </c>
      <c r="K22" s="4">
        <v>35</v>
      </c>
      <c r="L22" s="4">
        <f>50*I22+J22+K22</f>
        <v>162</v>
      </c>
    </row>
    <row r="23" spans="1:12">
      <c r="A23" s="11">
        <v>20</v>
      </c>
      <c r="B23" s="5" t="s">
        <v>16</v>
      </c>
      <c r="C23" s="5" t="s">
        <v>74</v>
      </c>
      <c r="D23" s="7" t="s">
        <v>76</v>
      </c>
      <c r="E23" s="5" t="s">
        <v>52</v>
      </c>
      <c r="F23" s="5" t="s">
        <v>17</v>
      </c>
      <c r="G23" s="5">
        <v>5</v>
      </c>
      <c r="H23" s="5">
        <v>120</v>
      </c>
      <c r="I23" s="4">
        <f>VLOOKUP(E23,[1]PANASONIC!$C$3:$E$81,3,)</f>
        <v>2.44</v>
      </c>
      <c r="J23" s="4">
        <v>40</v>
      </c>
      <c r="K23" s="4">
        <v>35</v>
      </c>
      <c r="L23" s="4">
        <f>H23*I23+J23+K23</f>
        <v>367.8</v>
      </c>
    </row>
    <row r="24" spans="1:12">
      <c r="A24" s="11">
        <v>21</v>
      </c>
      <c r="B24" s="5" t="s">
        <v>16</v>
      </c>
      <c r="C24" s="5" t="s">
        <v>75</v>
      </c>
      <c r="D24" s="7" t="s">
        <v>76</v>
      </c>
      <c r="E24" s="5" t="s">
        <v>51</v>
      </c>
      <c r="F24" s="5" t="s">
        <v>26</v>
      </c>
      <c r="G24" s="5">
        <v>3</v>
      </c>
      <c r="H24" s="5">
        <v>54</v>
      </c>
      <c r="I24" s="4">
        <f>VLOOKUP(E24,[1]PANASONIC!$C$3:$E$81,3,)</f>
        <v>2.44</v>
      </c>
      <c r="J24" s="4">
        <v>51</v>
      </c>
      <c r="K24" s="4">
        <v>35</v>
      </c>
      <c r="L24" s="4">
        <f>H24*I24+J24+K24</f>
        <v>217.76</v>
      </c>
    </row>
    <row r="25" spans="1:12" s="13" customFormat="1">
      <c r="A25" s="14" t="s">
        <v>78</v>
      </c>
      <c r="B25" s="14"/>
      <c r="C25" s="14"/>
      <c r="D25" s="14"/>
      <c r="E25" s="14"/>
      <c r="F25" s="14"/>
      <c r="G25" s="14"/>
      <c r="H25" s="14"/>
      <c r="I25" s="15"/>
      <c r="J25" s="15"/>
      <c r="K25" s="15"/>
      <c r="L25" s="12">
        <f>ROUND(SUM(L4:L24),0)</f>
        <v>23879</v>
      </c>
    </row>
    <row r="26" spans="1:12" s="3" customFormat="1" ht="30" customHeight="1">
      <c r="A26" s="16" t="s">
        <v>28</v>
      </c>
      <c r="B26" s="16"/>
      <c r="C26" s="16"/>
      <c r="D26" s="16"/>
      <c r="E26" s="16"/>
      <c r="F26" s="16"/>
      <c r="G26" s="16"/>
      <c r="H26" s="16"/>
      <c r="I26" s="17"/>
      <c r="J26" s="17"/>
      <c r="K26" s="17"/>
      <c r="L26" s="17"/>
    </row>
    <row r="27" spans="1:12" s="3" customFormat="1" ht="30" customHeight="1">
      <c r="A27" s="16" t="s">
        <v>27</v>
      </c>
      <c r="B27" s="16"/>
      <c r="C27" s="16"/>
      <c r="D27" s="16"/>
      <c r="E27" s="16"/>
      <c r="F27" s="16"/>
      <c r="G27" s="16"/>
      <c r="H27" s="16"/>
      <c r="I27" s="17"/>
      <c r="J27" s="17"/>
      <c r="K27" s="17"/>
      <c r="L27" s="17"/>
    </row>
    <row r="28" spans="1:12">
      <c r="G28" s="8">
        <f>SUM(G4:G24)</f>
        <v>219</v>
      </c>
      <c r="H28" s="8">
        <f>SUM(H4:H24)</f>
        <v>4276</v>
      </c>
    </row>
  </sheetData>
  <sortState ref="B4:L24">
    <sortCondition ref="B4:B24"/>
    <sortCondition ref="C4:C24"/>
  </sortState>
  <mergeCells count="7">
    <mergeCell ref="A25:K25"/>
    <mergeCell ref="A26:L26"/>
    <mergeCell ref="A27:L27"/>
    <mergeCell ref="F1:L1"/>
    <mergeCell ref="F2:L2"/>
    <mergeCell ref="A1:E1"/>
    <mergeCell ref="A2:E2"/>
  </mergeCells>
  <pageMargins left="0.31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2024-04-11T10:54:56Z</cp:lastPrinted>
  <dcterms:created xsi:type="dcterms:W3CDTF">2024-04-09T10:35:05Z</dcterms:created>
  <dcterms:modified xsi:type="dcterms:W3CDTF">2024-04-11T10:54:57Z</dcterms:modified>
</cp:coreProperties>
</file>