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J8"/>
  <c r="J9"/>
  <c r="I4"/>
  <c r="I6"/>
  <c r="I7"/>
  <c r="L7" s="1"/>
  <c r="I8"/>
  <c r="L8" s="1"/>
  <c r="I9"/>
  <c r="L9" s="1"/>
  <c r="J4"/>
  <c r="J5"/>
  <c r="J6"/>
  <c r="I5"/>
  <c r="L4" l="1"/>
  <c r="L10" s="1"/>
  <c r="L6"/>
  <c r="L5"/>
</calcChain>
</file>

<file path=xl/sharedStrings.xml><?xml version="1.0" encoding="utf-8"?>
<sst xmlns="http://schemas.openxmlformats.org/spreadsheetml/2006/main" count="48" uniqueCount="38">
  <si>
    <t>BALASORE</t>
  </si>
  <si>
    <t>BARIPADA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</si>
  <si>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</si>
  <si>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</si>
  <si>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</si>
  <si>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</si>
  <si>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</si>
  <si>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</si>
  <si>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</si>
  <si>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</si>
  <si>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</si>
  <si>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</si>
  <si>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</si>
  <si>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</si>
  <si>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</si>
  <si>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</si>
  <si>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</si>
  <si>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</si>
  <si>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</si>
  <si>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01/10/2025</t>
  </si>
  <si>
    <t>09/10/2025</t>
  </si>
  <si>
    <t>31/10/2025</t>
  </si>
  <si>
    <t>MA/06819</t>
  </si>
  <si>
    <t>MA/06840</t>
  </si>
  <si>
    <t>JA/12267</t>
  </si>
  <si>
    <t>JA/13526</t>
  </si>
  <si>
    <t>JA/13528</t>
  </si>
  <si>
    <t>JA/13545</t>
  </si>
  <si>
    <t>245</t>
  </si>
  <si>
    <t>244</t>
  </si>
  <si>
    <t>272</t>
  </si>
  <si>
    <t>291</t>
  </si>
  <si>
    <t>292</t>
  </si>
  <si>
    <t>0289</t>
  </si>
  <si>
    <t>BAHANAGA</t>
  </si>
  <si>
    <t>DHENKANAL</t>
  </si>
  <si>
    <t>(RUPEES ONE THOUSAND NINE HUNDRED THIRTY THREE ONLY)</t>
  </si>
  <si>
    <t>Bill Date : 31/10/2025
Bill NO : 19616
Total Amount : 1933.00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</si>
</sst>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767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T3" sqref="T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15</v>
      </c>
      <c r="J1" s="20"/>
      <c r="K1" s="20"/>
      <c r="L1" s="20"/>
    </row>
    <row r="2" spans="1:12" s="1" customFormat="1" ht="74.25" customHeight="1">
      <c r="A2" s="17" t="s">
        <v>16</v>
      </c>
      <c r="B2" s="18"/>
      <c r="C2" s="18"/>
      <c r="D2" s="18"/>
      <c r="E2" s="18"/>
      <c r="F2" s="18"/>
      <c r="G2" s="18"/>
      <c r="H2" s="19"/>
      <c r="I2" s="20" t="s">
        <v>37</v>
      </c>
      <c r="J2" s="20"/>
      <c r="K2" s="20"/>
      <c r="L2" s="20"/>
    </row>
    <row r="3" spans="1:12" s="5" customForma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10</v>
      </c>
      <c r="H3" s="4" t="s">
        <v>9</v>
      </c>
      <c r="I3" s="6" t="s">
        <v>11</v>
      </c>
      <c r="J3" s="6" t="s">
        <v>12</v>
      </c>
      <c r="K3" s="6" t="s">
        <v>13</v>
      </c>
      <c r="L3" s="6" t="s">
        <v>14</v>
      </c>
    </row>
    <row r="4" spans="1:12">
      <c r="A4" s="2">
        <v>1</v>
      </c>
      <c r="B4" s="2" t="s">
        <v>19</v>
      </c>
      <c r="C4" s="2" t="s">
        <v>22</v>
      </c>
      <c r="D4" s="2" t="s">
        <v>28</v>
      </c>
      <c r="E4" s="3" t="s">
        <v>2</v>
      </c>
      <c r="F4" s="2" t="s">
        <v>1</v>
      </c>
      <c r="G4" s="2">
        <v>6</v>
      </c>
      <c r="H4" s="2">
        <v>138</v>
      </c>
      <c r="I4" s="2">
        <f>VLOOKUP(F4,[1]PANASONIC!$C$3:$E$74,3,FALSE)</f>
        <v>2.44</v>
      </c>
      <c r="J4" s="7">
        <f>VLOOKUP(F4,[1]PANASONIC!$C$3:$F$74,4,FALSE)*G4</f>
        <v>48</v>
      </c>
      <c r="K4" s="7">
        <v>35</v>
      </c>
      <c r="L4" s="7">
        <f>H4*I4+J4+K4</f>
        <v>419.71999999999997</v>
      </c>
    </row>
    <row r="5" spans="1:12">
      <c r="A5" s="2">
        <v>2</v>
      </c>
      <c r="B5" s="2" t="s">
        <v>19</v>
      </c>
      <c r="C5" s="2" t="s">
        <v>23</v>
      </c>
      <c r="D5" s="2" t="s">
        <v>29</v>
      </c>
      <c r="E5" s="3" t="s">
        <v>2</v>
      </c>
      <c r="F5" s="2" t="s">
        <v>34</v>
      </c>
      <c r="G5" s="2">
        <v>3</v>
      </c>
      <c r="H5" s="2">
        <v>54</v>
      </c>
      <c r="I5" s="2">
        <f>VLOOKUP(F5,[1]PANASONIC!$C$3:$E$74,3,FALSE)</f>
        <v>2.44</v>
      </c>
      <c r="J5" s="7">
        <f>VLOOKUP(F5,[1]PANASONIC!$C$3:$F$74,4,FALSE)*G5</f>
        <v>51</v>
      </c>
      <c r="K5" s="7">
        <v>35</v>
      </c>
      <c r="L5" s="7">
        <f t="shared" ref="L5:L9" si="0">H5*I5+J5+K5</f>
        <v>217.76</v>
      </c>
    </row>
    <row r="6" spans="1:12">
      <c r="A6" s="2">
        <v>3</v>
      </c>
      <c r="B6" s="2" t="s">
        <v>20</v>
      </c>
      <c r="C6" s="2" t="s">
        <v>24</v>
      </c>
      <c r="D6" s="2" t="s">
        <v>30</v>
      </c>
      <c r="E6" s="3" t="s">
        <v>2</v>
      </c>
      <c r="F6" s="2" t="s">
        <v>1</v>
      </c>
      <c r="G6" s="2">
        <v>3</v>
      </c>
      <c r="H6" s="2">
        <v>78</v>
      </c>
      <c r="I6" s="2">
        <f>VLOOKUP(F6,[1]PANASONIC!$C$3:$E$74,3,FALSE)</f>
        <v>2.44</v>
      </c>
      <c r="J6" s="7">
        <f>VLOOKUP(F6,[1]PANASONIC!$C$3:$F$74,4,FALSE)*G6</f>
        <v>24</v>
      </c>
      <c r="K6" s="7">
        <v>35</v>
      </c>
      <c r="L6" s="7">
        <f t="shared" si="0"/>
        <v>249.32</v>
      </c>
    </row>
    <row r="7" spans="1:12">
      <c r="A7" s="2">
        <v>4</v>
      </c>
      <c r="B7" s="2" t="s">
        <v>21</v>
      </c>
      <c r="C7" s="2" t="s">
        <v>25</v>
      </c>
      <c r="D7" s="2" t="s">
        <v>31</v>
      </c>
      <c r="E7" s="3" t="s">
        <v>2</v>
      </c>
      <c r="F7" s="2" t="s">
        <v>35</v>
      </c>
      <c r="G7" s="2">
        <v>2</v>
      </c>
      <c r="H7" s="2">
        <v>37</v>
      </c>
      <c r="I7" s="2">
        <f>VLOOKUP(F7,[1]PANASONIC!$C$3:$E$74,3,FALSE)</f>
        <v>2.06</v>
      </c>
      <c r="J7" s="7">
        <f>VLOOKUP(F7,[1]PANASONIC!$C$3:$F$74,4,FALSE)*G7</f>
        <v>16</v>
      </c>
      <c r="K7" s="7">
        <v>35</v>
      </c>
      <c r="L7" s="7">
        <f>50*I7+J7+K7</f>
        <v>154</v>
      </c>
    </row>
    <row r="8" spans="1:12">
      <c r="A8" s="2">
        <v>5</v>
      </c>
      <c r="B8" s="2" t="s">
        <v>21</v>
      </c>
      <c r="C8" s="2" t="s">
        <v>26</v>
      </c>
      <c r="D8" s="2" t="s">
        <v>32</v>
      </c>
      <c r="E8" s="3" t="s">
        <v>2</v>
      </c>
      <c r="F8" s="2" t="s">
        <v>34</v>
      </c>
      <c r="G8" s="2">
        <v>2</v>
      </c>
      <c r="H8" s="2">
        <v>48</v>
      </c>
      <c r="I8" s="2">
        <f>VLOOKUP(F8,[1]PANASONIC!$C$3:$E$74,3,FALSE)</f>
        <v>2.44</v>
      </c>
      <c r="J8" s="7">
        <f>VLOOKUP(F8,[1]PANASONIC!$C$3:$F$74,4,FALSE)*G8</f>
        <v>34</v>
      </c>
      <c r="K8" s="7">
        <v>35</v>
      </c>
      <c r="L8" s="7">
        <f>50*I8+J8+K8</f>
        <v>191</v>
      </c>
    </row>
    <row r="9" spans="1:12">
      <c r="A9" s="2">
        <v>6</v>
      </c>
      <c r="B9" s="2" t="s">
        <v>21</v>
      </c>
      <c r="C9" s="2" t="s">
        <v>27</v>
      </c>
      <c r="D9" s="2" t="s">
        <v>33</v>
      </c>
      <c r="E9" s="3" t="s">
        <v>2</v>
      </c>
      <c r="F9" s="2" t="s">
        <v>0</v>
      </c>
      <c r="G9" s="2">
        <v>14</v>
      </c>
      <c r="H9" s="2">
        <v>269</v>
      </c>
      <c r="I9" s="2">
        <f>VLOOKUP(F9,[1]PANASONIC!$C$3:$E$74,3,FALSE)</f>
        <v>2.06</v>
      </c>
      <c r="J9" s="7">
        <f>VLOOKUP(F9,[1]PANASONIC!$C$3:$F$74,4,FALSE)*G9</f>
        <v>112</v>
      </c>
      <c r="K9" s="7">
        <v>35</v>
      </c>
      <c r="L9" s="7">
        <f t="shared" si="0"/>
        <v>701.14</v>
      </c>
    </row>
    <row r="10" spans="1:12" s="9" customFormat="1">
      <c r="A10" s="11" t="s">
        <v>36</v>
      </c>
      <c r="B10" s="12"/>
      <c r="C10" s="12"/>
      <c r="D10" s="12"/>
      <c r="E10" s="12"/>
      <c r="F10" s="12"/>
      <c r="G10" s="12"/>
      <c r="H10" s="12"/>
      <c r="I10" s="13"/>
      <c r="J10" s="13"/>
      <c r="K10" s="14"/>
      <c r="L10" s="8">
        <f>ROUND(SUM(L4:L9),0)</f>
        <v>1933</v>
      </c>
    </row>
    <row r="11" spans="1:12" s="9" customFormat="1" ht="30" customHeight="1">
      <c r="A11" s="15" t="s">
        <v>18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9" customFormat="1" ht="30" customHeight="1">
      <c r="A12" s="15" t="s">
        <v>17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>
      <c r="G13" s="10">
        <v>132</v>
      </c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5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2025-11-14T04:31:33Z</cp:lastPrinted>
  <dcterms:created xsi:type="dcterms:W3CDTF">2025-11-13T07:43:04Z</dcterms:created>
  <dcterms:modified xsi:type="dcterms:W3CDTF">2025-11-15T05:25:29Z</dcterms:modified>
</cp:coreProperties>
</file>