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I5"/>
  <c r="L5" s="1"/>
  <c r="I6"/>
  <c r="I7"/>
  <c r="L7" s="1"/>
  <c r="I8"/>
  <c r="I4"/>
  <c r="L4" s="1"/>
  <c r="L6" l="1"/>
  <c r="L8"/>
  <c r="L9" l="1"/>
</calcChain>
</file>

<file path=xl/sharedStrings.xml><?xml version="1.0" encoding="utf-8"?>
<sst xmlns="http://schemas.openxmlformats.org/spreadsheetml/2006/main" count="43" uniqueCount="36">
  <si>
    <t>INVOICE
PRAGATI LOGISTICS,SAMANTA SAHI KHUNTIA LANE,8984191006
GST No:21AGHPB9356M1Z9</t>
  </si>
  <si>
    <t>30/12/2024</t>
  </si>
  <si>
    <t>421</t>
  </si>
  <si>
    <t>31/12/2024</t>
  </si>
  <si>
    <t>430</t>
  </si>
  <si>
    <t>02/12/2024</t>
  </si>
  <si>
    <t>404</t>
  </si>
  <si>
    <t>402</t>
  </si>
  <si>
    <t>0426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</si>
  <si>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</si>
  <si>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</si>
  <si>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KAMAKHYANAGAR</t>
  </si>
  <si>
    <t>BALASORE</t>
  </si>
  <si>
    <t>BAHANAGA</t>
  </si>
  <si>
    <t>PL/DO/18848</t>
  </si>
  <si>
    <t>PL/MA/13154</t>
  </si>
  <si>
    <t>PL/MA/11931</t>
  </si>
  <si>
    <t>PL/MA/11920</t>
  </si>
  <si>
    <t>PL/MA/13150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</si>
  <si>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</si>
  <si>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</si>
  <si>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</si>
  <si>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</si>
  <si>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</si>
  <si>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</si>
  <si>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</si>
  <si>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</si>
  <si>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</si>
  <si>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</si>
  <si>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DD.CH.</t>
  </si>
  <si>
    <t>LR CH.</t>
  </si>
  <si>
    <t>AMOUNT</t>
  </si>
  <si>
    <t xml:space="preserve">PANASONIC ENERGY INDIA COMPANY LIMITED
Address: PLOT NO-222, RAJENDRA NAGAR,MADHUPATNA-753010 ODISHA,9861898741
GST No:21AAACL3332K1ZX
</t>
  </si>
  <si>
    <t>G.UDAYAGIRI</t>
  </si>
  <si>
    <t>(RUPEES ELEVEN THOUSAND FOUR HUNDRED NINETY EIGHT ONLY)</t>
  </si>
  <si>
    <t xml:space="preserve">Bill Date:31/12/2024
Bill NO : 30783
Total Amount:11498.00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</si>
</sst>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7</xdr:col>
      <xdr:colOff>238126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66675"/>
          <a:ext cx="4267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</row>
        <row r="5">
          <cell r="C5" t="str">
            <v>ANGUL</v>
          </cell>
          <cell r="D5">
            <v>1.96</v>
          </cell>
          <cell r="E5">
            <v>2.06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</row>
        <row r="9">
          <cell r="C9" t="str">
            <v>BALASORE</v>
          </cell>
          <cell r="D9">
            <v>1.96</v>
          </cell>
          <cell r="E9">
            <v>2.06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</row>
        <row r="13">
          <cell r="C13" t="str">
            <v>BARBIL</v>
          </cell>
          <cell r="D13">
            <v>5.27</v>
          </cell>
          <cell r="E13">
            <v>5.53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</row>
        <row r="18">
          <cell r="C18" t="str">
            <v>BHADRAK</v>
          </cell>
          <cell r="D18">
            <v>1.96</v>
          </cell>
          <cell r="E18">
            <v>2.06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</row>
        <row r="33">
          <cell r="C33" t="str">
            <v>JATNI</v>
          </cell>
          <cell r="D33">
            <v>1.96</v>
          </cell>
          <cell r="E33">
            <v>2.06</v>
          </cell>
        </row>
        <row r="34">
          <cell r="C34" t="str">
            <v>JEYPORE</v>
          </cell>
          <cell r="D34">
            <v>3.88</v>
          </cell>
          <cell r="E34">
            <v>4.07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</row>
        <row r="36">
          <cell r="C36" t="str">
            <v>JODA</v>
          </cell>
          <cell r="D36">
            <v>4.83</v>
          </cell>
          <cell r="E36">
            <v>5.07</v>
          </cell>
        </row>
        <row r="37">
          <cell r="C37" t="str">
            <v>KAKAT</v>
          </cell>
          <cell r="D37">
            <v>1.96</v>
          </cell>
          <cell r="E37">
            <v>2.06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</row>
        <row r="56">
          <cell r="C56" t="str">
            <v>PURI</v>
          </cell>
          <cell r="D56">
            <v>1.96</v>
          </cell>
          <cell r="E56">
            <v>2.06</v>
          </cell>
        </row>
        <row r="57">
          <cell r="C57" t="str">
            <v>RAHAMA</v>
          </cell>
          <cell r="D57">
            <v>1.96</v>
          </cell>
          <cell r="E57">
            <v>2.06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</row>
        <row r="60">
          <cell r="C60" t="str">
            <v>SALIPUR</v>
          </cell>
          <cell r="D60">
            <v>1.51</v>
          </cell>
          <cell r="E60">
            <v>1.59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</row>
        <row r="66">
          <cell r="C66" t="str">
            <v>TALCHER</v>
          </cell>
          <cell r="D66">
            <v>1.96</v>
          </cell>
          <cell r="E66">
            <v>2.06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</row>
        <row r="73">
          <cell r="C73" t="str">
            <v>UDALA</v>
          </cell>
          <cell r="D73">
            <v>2.5</v>
          </cell>
          <cell r="E73">
            <v>2.63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W5" sqref="W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5.7109375" style="1" bestFit="1" customWidth="1"/>
    <col min="5" max="5" width="17.85546875" style="1" bestFit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1.25" customHeight="1">
      <c r="A2" s="18" t="s">
        <v>32</v>
      </c>
      <c r="B2" s="19"/>
      <c r="C2" s="19"/>
      <c r="D2" s="19"/>
      <c r="E2" s="19"/>
      <c r="F2" s="19"/>
      <c r="G2" s="19"/>
      <c r="H2" s="20"/>
      <c r="I2" s="21" t="s">
        <v>35</v>
      </c>
      <c r="J2" s="21"/>
      <c r="K2" s="21"/>
      <c r="L2" s="21"/>
    </row>
    <row r="3" spans="1:12" s="3" customFormat="1">
      <c r="A3" s="5" t="s">
        <v>20</v>
      </c>
      <c r="B3" s="5" t="s">
        <v>21</v>
      </c>
      <c r="C3" s="5" t="s">
        <v>22</v>
      </c>
      <c r="D3" s="11" t="s">
        <v>23</v>
      </c>
      <c r="E3" s="5" t="s">
        <v>24</v>
      </c>
      <c r="F3" s="5" t="s">
        <v>25</v>
      </c>
      <c r="G3" s="11" t="s">
        <v>26</v>
      </c>
      <c r="H3" s="11" t="s">
        <v>27</v>
      </c>
      <c r="I3" s="10" t="s">
        <v>28</v>
      </c>
      <c r="J3" s="10" t="s">
        <v>29</v>
      </c>
      <c r="K3" s="10" t="s">
        <v>30</v>
      </c>
      <c r="L3" s="10" t="s">
        <v>31</v>
      </c>
    </row>
    <row r="4" spans="1:12">
      <c r="A4" s="4">
        <v>1</v>
      </c>
      <c r="B4" s="4" t="s">
        <v>5</v>
      </c>
      <c r="C4" s="4" t="s">
        <v>16</v>
      </c>
      <c r="D4" s="9" t="s">
        <v>19</v>
      </c>
      <c r="E4" s="4" t="s">
        <v>12</v>
      </c>
      <c r="F4" s="4" t="s">
        <v>6</v>
      </c>
      <c r="G4" s="4">
        <v>2</v>
      </c>
      <c r="H4" s="4">
        <v>32</v>
      </c>
      <c r="I4" s="6">
        <f>VLOOKUP(E4,[1]PANASONIC!$C$3:$E$74,3,FALSE)</f>
        <v>2.06</v>
      </c>
      <c r="J4" s="6">
        <v>16</v>
      </c>
      <c r="K4" s="6">
        <v>35</v>
      </c>
      <c r="L4" s="6">
        <f>50*I4+J4+K4</f>
        <v>154</v>
      </c>
    </row>
    <row r="5" spans="1:12">
      <c r="A5" s="4">
        <v>2</v>
      </c>
      <c r="B5" s="4" t="s">
        <v>5</v>
      </c>
      <c r="C5" s="4" t="s">
        <v>17</v>
      </c>
      <c r="D5" s="9" t="s">
        <v>19</v>
      </c>
      <c r="E5" s="4" t="s">
        <v>13</v>
      </c>
      <c r="F5" s="4" t="s">
        <v>7</v>
      </c>
      <c r="G5" s="4">
        <v>2</v>
      </c>
      <c r="H5" s="4">
        <v>44</v>
      </c>
      <c r="I5" s="6">
        <f>VLOOKUP(E5,[1]PANASONIC!$C$3:$E$74,3,FALSE)</f>
        <v>2.44</v>
      </c>
      <c r="J5" s="6">
        <v>34</v>
      </c>
      <c r="K5" s="6">
        <v>35</v>
      </c>
      <c r="L5" s="6">
        <f>50*I5+J5+K5</f>
        <v>191</v>
      </c>
    </row>
    <row r="6" spans="1:12">
      <c r="A6" s="4">
        <v>3</v>
      </c>
      <c r="B6" s="4" t="s">
        <v>1</v>
      </c>
      <c r="C6" s="4" t="s">
        <v>14</v>
      </c>
      <c r="D6" s="9" t="s">
        <v>19</v>
      </c>
      <c r="E6" s="4" t="s">
        <v>11</v>
      </c>
      <c r="F6" s="4" t="s">
        <v>2</v>
      </c>
      <c r="G6" s="4">
        <v>6</v>
      </c>
      <c r="H6" s="4">
        <v>105</v>
      </c>
      <c r="I6" s="6">
        <f>VLOOKUP(E6,[1]PANASONIC!$C$3:$E$74,3,FALSE)</f>
        <v>2.06</v>
      </c>
      <c r="J6" s="6">
        <v>48</v>
      </c>
      <c r="K6" s="6">
        <v>35</v>
      </c>
      <c r="L6" s="6">
        <f t="shared" ref="L6" si="0">H6*I6+J6+K6</f>
        <v>299.3</v>
      </c>
    </row>
    <row r="7" spans="1:12">
      <c r="A7" s="4">
        <v>4</v>
      </c>
      <c r="B7" s="4" t="s">
        <v>3</v>
      </c>
      <c r="C7" s="4" t="s">
        <v>15</v>
      </c>
      <c r="D7" s="9" t="s">
        <v>19</v>
      </c>
      <c r="E7" s="4" t="s">
        <v>12</v>
      </c>
      <c r="F7" s="4" t="s">
        <v>4</v>
      </c>
      <c r="G7" s="4">
        <v>2</v>
      </c>
      <c r="H7" s="4">
        <v>44</v>
      </c>
      <c r="I7" s="6">
        <f>VLOOKUP(E7,[1]PANASONIC!$C$3:$E$74,3,FALSE)</f>
        <v>2.06</v>
      </c>
      <c r="J7" s="6">
        <v>16</v>
      </c>
      <c r="K7" s="6">
        <v>35</v>
      </c>
      <c r="L7" s="6">
        <f>50*I7+J7+K7</f>
        <v>154</v>
      </c>
    </row>
    <row r="8" spans="1:12">
      <c r="A8" s="4">
        <v>5</v>
      </c>
      <c r="B8" s="4" t="s">
        <v>3</v>
      </c>
      <c r="C8" s="4" t="s">
        <v>18</v>
      </c>
      <c r="D8" s="9" t="s">
        <v>19</v>
      </c>
      <c r="E8" s="9" t="s">
        <v>33</v>
      </c>
      <c r="F8" s="4" t="s">
        <v>8</v>
      </c>
      <c r="G8" s="4">
        <v>84</v>
      </c>
      <c r="H8" s="4">
        <v>1647</v>
      </c>
      <c r="I8" s="6">
        <f>VLOOKUP(E8,[1]PANASONIC!$C$3:$E$74,3,FALSE)</f>
        <v>5.2</v>
      </c>
      <c r="J8" s="6">
        <v>2100</v>
      </c>
      <c r="K8" s="6">
        <v>35</v>
      </c>
      <c r="L8" s="6">
        <f>H8*I8+J8+K8</f>
        <v>10699.4</v>
      </c>
    </row>
    <row r="9" spans="1:12" s="3" customFormat="1">
      <c r="A9" s="12" t="s">
        <v>34</v>
      </c>
      <c r="B9" s="13"/>
      <c r="C9" s="13"/>
      <c r="D9" s="13"/>
      <c r="E9" s="13"/>
      <c r="F9" s="13"/>
      <c r="G9" s="13"/>
      <c r="H9" s="13"/>
      <c r="I9" s="14"/>
      <c r="J9" s="14"/>
      <c r="K9" s="15"/>
      <c r="L9" s="7">
        <f>ROUND(SUM(L4:L8),0)</f>
        <v>11498</v>
      </c>
    </row>
    <row r="10" spans="1:12" s="3" customFormat="1" ht="30" customHeight="1">
      <c r="A10" s="16" t="s">
        <v>10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</row>
    <row r="11" spans="1:12" s="3" customFormat="1" ht="30" customHeight="1">
      <c r="A11" s="16" t="s">
        <v>9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  <c r="L11" s="17"/>
    </row>
    <row r="12" spans="1:12">
      <c r="G12" s="8">
        <f>SUM(G4:G8)</f>
        <v>96</v>
      </c>
      <c r="H12" s="8">
        <f>SUM(H4:H8)</f>
        <v>1872</v>
      </c>
    </row>
  </sheetData>
  <sortState ref="B4:I9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2025-01-18T06:30:16Z</cp:lastPrinted>
  <dcterms:created xsi:type="dcterms:W3CDTF">2025-01-09T11:57:41Z</dcterms:created>
  <dcterms:modified xsi:type="dcterms:W3CDTF">2025-01-18T06:30:44Z</dcterms:modified>
</cp:coreProperties>
</file>