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7"/>
  <c r="K8"/>
  <c r="K4"/>
  <c r="J5"/>
  <c r="J6"/>
  <c r="J7"/>
  <c r="J8"/>
  <c r="J4"/>
  <c r="I5"/>
  <c r="M5" s="1"/>
  <c r="M6"/>
  <c r="I7"/>
  <c r="M7" s="1"/>
  <c r="I8"/>
  <c r="M8" s="1"/>
  <c r="I4"/>
  <c r="M4" s="1"/>
  <c r="M9" s="1"/>
</calcChain>
</file>

<file path=xl/sharedStrings.xml><?xml version="1.0" encoding="utf-8"?>
<sst xmlns="http://schemas.openxmlformats.org/spreadsheetml/2006/main" count="50" uniqueCount="40">
  <si>
    <t>01/5/2025</t>
  </si>
  <si>
    <t>46</t>
  </si>
  <si>
    <t>SMP</t>
  </si>
  <si>
    <t>17/5/2025</t>
  </si>
  <si>
    <t>67</t>
  </si>
  <si>
    <t>27/5/2025</t>
  </si>
  <si>
    <t>89</t>
  </si>
  <si>
    <t>31/5/2025</t>
  </si>
  <si>
    <t>96</t>
  </si>
  <si>
    <t>97</t>
  </si>
  <si>
    <t>SL</t>
  </si>
  <si>
    <t>DATE</t>
  </si>
  <si>
    <t>LR NO</t>
  </si>
  <si>
    <t>INV NO</t>
  </si>
  <si>
    <t>FROM</t>
  </si>
  <si>
    <t>TO</t>
  </si>
  <si>
    <t>CASE</t>
  </si>
  <si>
    <t>PRODUCT</t>
  </si>
  <si>
    <t>JA/02001</t>
  </si>
  <si>
    <t>JA/03267</t>
  </si>
  <si>
    <t>JA/03967</t>
  </si>
  <si>
    <t>JA/04356</t>
  </si>
  <si>
    <t>JA/04494</t>
  </si>
  <si>
    <t>BHADRAK</t>
  </si>
  <si>
    <t>TALCHER</t>
  </si>
  <si>
    <t>JEYPORE</t>
  </si>
  <si>
    <t>CHAINPUR</t>
  </si>
  <si>
    <t>CTC</t>
  </si>
  <si>
    <t>Invoice
PRAGATI LOGISTICS,SAMANTA SAHI KHUNTIA LANE,8984191006
GST :21AGHPB9356M1Z9</t>
  </si>
  <si>
    <t xml:space="preserve">TO, 
PARAS COMMERCIAL CORPORATION
Address:OFF-FLAT NO D/4 2ND FLOOR,KHATAGADA SAHI,CUTTACK,7008368817
GST No:21AADFP9601M1Z8
</t>
  </si>
  <si>
    <t>RATE</t>
  </si>
  <si>
    <t>HML</t>
  </si>
  <si>
    <t>DD.CH.</t>
  </si>
  <si>
    <t>LR CH.</t>
  </si>
  <si>
    <t>AMT.</t>
  </si>
  <si>
    <t>GST to be paid by Consignor under Reverse Charge Mechanism (RCM) as per GST</t>
  </si>
  <si>
    <t>Thanking you for your business.
PRAGATI LOGISTICS</t>
  </si>
  <si>
    <t>Declaration � Kindly verify and confirm before 06/20/2025 00:00:00</t>
  </si>
  <si>
    <t>Bill Date: 31/05/2025
Bill NO :7203
TotalAmount: 16049.00</t>
  </si>
  <si>
    <t>(RUPEES SIXTEEN THOUSAND FOURTY NINE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</si>
</sst>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85725</xdr:rowOff>
    </xdr:from>
    <xdr:to>
      <xdr:col>7</xdr:col>
      <xdr:colOff>180975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85725"/>
          <a:ext cx="376237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Q8" sqref="Q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28515625" bestFit="1" customWidth="1"/>
    <col min="7" max="7" width="9.5703125" bestFit="1" customWidth="1"/>
    <col min="8" max="8" width="5.42578125" bestFit="1" customWidth="1"/>
    <col min="9" max="9" width="5.5703125" bestFit="1" customWidth="1"/>
    <col min="10" max="10" width="6.5703125" bestFit="1" customWidth="1"/>
    <col min="11" max="11" width="7.140625" bestFit="1" customWidth="1"/>
    <col min="12" max="12" width="6.42578125" bestFit="1" customWidth="1"/>
    <col min="13" max="13" width="8.5703125" bestFit="1" customWidth="1"/>
  </cols>
  <sheetData>
    <row r="1" spans="1:13" s="3" customFormat="1" ht="90" customHeight="1">
      <c r="A1" s="14"/>
      <c r="B1" s="15"/>
      <c r="C1" s="15"/>
      <c r="D1" s="15"/>
      <c r="E1" s="15"/>
      <c r="F1" s="15"/>
      <c r="G1" s="15"/>
      <c r="H1" s="15"/>
      <c r="I1" s="12" t="s">
        <v>28</v>
      </c>
      <c r="J1" s="12"/>
      <c r="K1" s="12"/>
      <c r="L1" s="12"/>
      <c r="M1" s="12"/>
    </row>
    <row r="2" spans="1:13" s="3" customFormat="1" ht="76.5" customHeight="1">
      <c r="A2" s="14" t="s">
        <v>29</v>
      </c>
      <c r="B2" s="15"/>
      <c r="C2" s="15"/>
      <c r="D2" s="15"/>
      <c r="E2" s="15"/>
      <c r="F2" s="15"/>
      <c r="G2" s="15"/>
      <c r="H2" s="15"/>
      <c r="I2" s="12" t="s">
        <v>38</v>
      </c>
      <c r="J2" s="12"/>
      <c r="K2" s="12"/>
      <c r="L2" s="12"/>
      <c r="M2" s="12"/>
    </row>
    <row r="3" spans="1:13" s="5" customFormat="1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17</v>
      </c>
      <c r="H3" s="2" t="s">
        <v>16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</row>
    <row r="4" spans="1:13">
      <c r="A4" s="1">
        <v>1</v>
      </c>
      <c r="B4" s="1" t="s">
        <v>0</v>
      </c>
      <c r="C4" s="1" t="s">
        <v>18</v>
      </c>
      <c r="D4" s="1" t="s">
        <v>1</v>
      </c>
      <c r="E4" s="1" t="s">
        <v>27</v>
      </c>
      <c r="F4" s="1" t="s">
        <v>23</v>
      </c>
      <c r="G4" s="1" t="s">
        <v>2</v>
      </c>
      <c r="H4" s="1">
        <v>80</v>
      </c>
      <c r="I4" s="8">
        <f>VLOOKUP(F4,'[1]PARAS COMMERCIAL SMP'!$C$4:$D$116,2,FALSE)</f>
        <v>26</v>
      </c>
      <c r="J4" s="8">
        <f>H4*1</f>
        <v>80</v>
      </c>
      <c r="K4" s="8">
        <f>H4*4</f>
        <v>320</v>
      </c>
      <c r="L4" s="8">
        <v>20</v>
      </c>
      <c r="M4" s="8">
        <f>H4*I4+J4+K4+20</f>
        <v>2500</v>
      </c>
    </row>
    <row r="5" spans="1:13">
      <c r="A5" s="1">
        <v>2</v>
      </c>
      <c r="B5" s="1" t="s">
        <v>3</v>
      </c>
      <c r="C5" s="1" t="s">
        <v>19</v>
      </c>
      <c r="D5" s="1" t="s">
        <v>4</v>
      </c>
      <c r="E5" s="1" t="s">
        <v>27</v>
      </c>
      <c r="F5" s="1" t="s">
        <v>24</v>
      </c>
      <c r="G5" s="1" t="s">
        <v>2</v>
      </c>
      <c r="H5" s="1">
        <v>50</v>
      </c>
      <c r="I5" s="8">
        <f>VLOOKUP(F5,'[1]PARAS COMMERCIAL SMP'!$C$4:$D$116,2,FALSE)</f>
        <v>26</v>
      </c>
      <c r="J5" s="8">
        <f t="shared" ref="J5:J8" si="0">H5*1</f>
        <v>50</v>
      </c>
      <c r="K5" s="8">
        <f t="shared" ref="K5:K8" si="1">H5*4</f>
        <v>200</v>
      </c>
      <c r="L5" s="8">
        <v>20</v>
      </c>
      <c r="M5" s="8">
        <f t="shared" ref="M5:M8" si="2">H5*I5+J5+K5+20</f>
        <v>1570</v>
      </c>
    </row>
    <row r="6" spans="1:13">
      <c r="A6" s="1">
        <v>3</v>
      </c>
      <c r="B6" s="1" t="s">
        <v>5</v>
      </c>
      <c r="C6" s="1" t="s">
        <v>20</v>
      </c>
      <c r="D6" s="1" t="s">
        <v>6</v>
      </c>
      <c r="E6" s="1" t="s">
        <v>27</v>
      </c>
      <c r="F6" s="1" t="s">
        <v>25</v>
      </c>
      <c r="G6" s="1" t="s">
        <v>2</v>
      </c>
      <c r="H6" s="1">
        <v>140</v>
      </c>
      <c r="I6" s="8">
        <v>56</v>
      </c>
      <c r="J6" s="8">
        <f t="shared" si="0"/>
        <v>140</v>
      </c>
      <c r="K6" s="8">
        <f t="shared" si="1"/>
        <v>560</v>
      </c>
      <c r="L6" s="8">
        <v>20</v>
      </c>
      <c r="M6" s="8">
        <f t="shared" si="2"/>
        <v>8560</v>
      </c>
    </row>
    <row r="7" spans="1:13">
      <c r="A7" s="1">
        <v>4</v>
      </c>
      <c r="B7" s="1" t="s">
        <v>7</v>
      </c>
      <c r="C7" s="1" t="s">
        <v>21</v>
      </c>
      <c r="D7" s="1" t="s">
        <v>8</v>
      </c>
      <c r="E7" s="1" t="s">
        <v>27</v>
      </c>
      <c r="F7" s="1" t="s">
        <v>23</v>
      </c>
      <c r="G7" s="1" t="s">
        <v>2</v>
      </c>
      <c r="H7" s="1">
        <v>74</v>
      </c>
      <c r="I7" s="8">
        <f>VLOOKUP(F7,'[1]PARAS COMMERCIAL SMP'!$C$4:$D$116,2,FALSE)</f>
        <v>26</v>
      </c>
      <c r="J7" s="8">
        <f t="shared" si="0"/>
        <v>74</v>
      </c>
      <c r="K7" s="8">
        <f t="shared" si="1"/>
        <v>296</v>
      </c>
      <c r="L7" s="8">
        <v>20</v>
      </c>
      <c r="M7" s="8">
        <f t="shared" si="2"/>
        <v>2314</v>
      </c>
    </row>
    <row r="8" spans="1:13">
      <c r="A8" s="1">
        <v>5</v>
      </c>
      <c r="B8" s="1" t="s">
        <v>7</v>
      </c>
      <c r="C8" s="1" t="s">
        <v>22</v>
      </c>
      <c r="D8" s="1" t="s">
        <v>9</v>
      </c>
      <c r="E8" s="1" t="s">
        <v>27</v>
      </c>
      <c r="F8" s="1" t="s">
        <v>26</v>
      </c>
      <c r="G8" s="1" t="s">
        <v>2</v>
      </c>
      <c r="H8" s="1">
        <v>35</v>
      </c>
      <c r="I8" s="8">
        <f>VLOOKUP(F8,'[1]PARAS COMMERCIAL SMP'!$C$4:$D$116,2,FALSE)</f>
        <v>26</v>
      </c>
      <c r="J8" s="8">
        <f t="shared" si="0"/>
        <v>35</v>
      </c>
      <c r="K8" s="8">
        <f t="shared" si="1"/>
        <v>140</v>
      </c>
      <c r="L8" s="8">
        <v>20</v>
      </c>
      <c r="M8" s="8">
        <f t="shared" si="2"/>
        <v>1105</v>
      </c>
    </row>
    <row r="9" spans="1:13" s="3" customFormat="1">
      <c r="A9" s="9" t="s">
        <v>39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  <c r="M9" s="6">
        <f>SUM(M4:M8)</f>
        <v>16049</v>
      </c>
    </row>
    <row r="10" spans="1:13" s="7" customFormat="1">
      <c r="A10" s="12" t="s">
        <v>35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s="7" customFormat="1">
      <c r="A11" s="12" t="s">
        <v>37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s="7" customFormat="1" ht="30" customHeight="1">
      <c r="A12" s="13" t="s">
        <v>36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</sheetData>
  <mergeCells count="8">
    <mergeCell ref="A9:L9"/>
    <mergeCell ref="A10:M10"/>
    <mergeCell ref="A11:M11"/>
    <mergeCell ref="A12:M12"/>
    <mergeCell ref="A1:H1"/>
    <mergeCell ref="A2:H2"/>
    <mergeCell ref="I1:M1"/>
    <mergeCell ref="I2:M2"/>
  </mergeCells>
  <pageMargins left="0.3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2025-06-21T07:26:56Z</cp:lastPrinted>
  <dcterms:created xsi:type="dcterms:W3CDTF">2025-06-17T12:58:11Z</dcterms:created>
  <dcterms:modified xsi:type="dcterms:W3CDTF">2025-06-21T07:26:58Z</dcterms:modified>
</cp:coreProperties>
</file>