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L6"/>
  <c r="J5"/>
  <c r="J7"/>
  <c r="J8"/>
  <c r="J9"/>
  <c r="J10"/>
  <c r="J11"/>
  <c r="J4"/>
  <c r="I5"/>
  <c r="L5" s="1"/>
  <c r="I7"/>
  <c r="L7" s="1"/>
  <c r="I8"/>
  <c r="L8" s="1"/>
  <c r="I9"/>
  <c r="L9" s="1"/>
  <c r="I10"/>
  <c r="L10" s="1"/>
  <c r="I11"/>
  <c r="L11" s="1"/>
  <c r="I4"/>
  <c r="L4" s="1"/>
  <c r="L12" s="1"/>
</calcChain>
</file>

<file path=xl/sharedStrings.xml><?xml version="1.0" encoding="utf-8"?>
<sst xmlns="http://schemas.openxmlformats.org/spreadsheetml/2006/main" count="58" uniqueCount="47">
  <si>
    <t>INVOICE
PRAGATI LOGISTICS,SAMANTA SAHI KHUNTIA LANE,8984191006
GST No:21AGHPB9356M1Z9</t>
  </si>
  <si>
    <t>04/10/2024</t>
  </si>
  <si>
    <t>83</t>
  </si>
  <si>
    <t>07/10/2024</t>
  </si>
  <si>
    <t>84</t>
  </si>
  <si>
    <t>85</t>
  </si>
  <si>
    <t>18/10/2024</t>
  </si>
  <si>
    <t>90</t>
  </si>
  <si>
    <t>92</t>
  </si>
  <si>
    <t>91</t>
  </si>
  <si>
    <t>19/10/2024</t>
  </si>
  <si>
    <t>94</t>
  </si>
  <si>
    <t>29/10/2024</t>
  </si>
  <si>
    <t>98</t>
  </si>
  <si>
    <t>Thanking you for your business.
PRAGATI LOGISTICS</t>
  </si>
  <si>
    <t>PL/JA/16021</t>
  </si>
  <si>
    <t>PL/JA/16099</t>
  </si>
  <si>
    <t>PL/JA/16112</t>
  </si>
  <si>
    <t>PL/JA/16727</t>
  </si>
  <si>
    <t>PL/JA/16749</t>
  </si>
  <si>
    <t>PL/JA/16791</t>
  </si>
  <si>
    <t>PL/JA/16799</t>
  </si>
  <si>
    <t>PL/JA/17474</t>
  </si>
  <si>
    <t>JAGATSINGHPUR</t>
  </si>
  <si>
    <t>PURI</t>
  </si>
  <si>
    <t>DOBAL</t>
  </si>
  <si>
    <t>CHANDBALI</t>
  </si>
  <si>
    <t>JALESWAR</t>
  </si>
  <si>
    <t>BALASORE</t>
  </si>
  <si>
    <t>BALIAPAL</t>
  </si>
  <si>
    <t>CTC</t>
  </si>
  <si>
    <t>SL</t>
  </si>
  <si>
    <t>DATE</t>
  </si>
  <si>
    <t>LR NO</t>
  </si>
  <si>
    <t>INV NO</t>
  </si>
  <si>
    <t>FROM</t>
  </si>
  <si>
    <t>CASE</t>
  </si>
  <si>
    <t>WEIGHT</t>
  </si>
  <si>
    <t>RATE</t>
  </si>
  <si>
    <t>AMOUNT</t>
  </si>
  <si>
    <t xml:space="preserve">PARSVA CONSUMER PRODUCTS LLP
Address:JAGATPUR CUTTACK,7977373740
GST No:21AAZFP2937Q1ZD
</t>
  </si>
  <si>
    <t>Kindly, verify &amp; confirm within 7 days, else GST will be filed by 20th NOV., 2024. 
GST to be paid by Consignor under Reverse Charge Mechanism(RCM) as per GST.</t>
  </si>
  <si>
    <t>(RUPEES ONE THOUSAND EIGHT HUNDRED TWENTY EIGHT ONLY)</t>
  </si>
  <si>
    <t xml:space="preserve">Bill Date:31/10/2024
Bill NO : 25359
Total Amount:   1828.00                                   BILL MODE : TEA
</t>
  </si>
  <si>
    <t>DESTINATION</t>
  </si>
  <si>
    <t>DD CH.</t>
  </si>
  <si>
    <t>LR CH.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</si>
</sst>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7</xdr:col>
      <xdr:colOff>390525</xdr:colOff>
      <xdr:row>0</xdr:row>
      <xdr:rowOff>1019176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4352925" cy="962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T7" sqref="T7:T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5.7109375" style="1" customWidth="1"/>
    <col min="8" max="8" width="8.28515625" style="1" bestFit="1" customWidth="1"/>
    <col min="9" max="9" width="7.42578125" style="2" customWidth="1"/>
    <col min="10" max="10" width="7" style="2" customWidth="1"/>
    <col min="11" max="11" width="7.7109375" style="2" customWidth="1"/>
    <col min="12" max="12" width="10.7109375" style="2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21" t="s">
        <v>0</v>
      </c>
      <c r="J1" s="21"/>
      <c r="K1" s="21"/>
      <c r="L1" s="21"/>
    </row>
    <row r="2" spans="1:12" ht="65.25" customHeight="1">
      <c r="A2" s="14" t="s">
        <v>40</v>
      </c>
      <c r="B2" s="15"/>
      <c r="C2" s="15"/>
      <c r="D2" s="15"/>
      <c r="E2" s="15"/>
      <c r="F2" s="15"/>
      <c r="G2" s="15"/>
      <c r="H2" s="16"/>
      <c r="I2" s="21" t="s">
        <v>43</v>
      </c>
      <c r="J2" s="21"/>
      <c r="K2" s="21"/>
      <c r="L2" s="21"/>
    </row>
    <row r="3" spans="1:12" s="10" customFormat="1" ht="15" customHeigh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44</v>
      </c>
      <c r="G3" s="5" t="s">
        <v>36</v>
      </c>
      <c r="H3" s="5" t="s">
        <v>37</v>
      </c>
      <c r="I3" s="9" t="s">
        <v>38</v>
      </c>
      <c r="J3" s="9" t="s">
        <v>45</v>
      </c>
      <c r="K3" s="9" t="s">
        <v>46</v>
      </c>
      <c r="L3" s="9" t="s">
        <v>39</v>
      </c>
    </row>
    <row r="4" spans="1:12" ht="15" customHeight="1">
      <c r="A4" s="23">
        <v>1</v>
      </c>
      <c r="B4" s="4" t="s">
        <v>1</v>
      </c>
      <c r="C4" s="4" t="s">
        <v>15</v>
      </c>
      <c r="D4" s="4" t="s">
        <v>2</v>
      </c>
      <c r="E4" s="8" t="s">
        <v>30</v>
      </c>
      <c r="F4" s="4" t="s">
        <v>23</v>
      </c>
      <c r="G4" s="4">
        <v>10</v>
      </c>
      <c r="H4" s="22">
        <v>66</v>
      </c>
      <c r="I4" s="6">
        <f>VLOOKUP(F4,'[1]PARAS COMMERCIAL TEA'!$C$4:$D$127,2,FALSE)</f>
        <v>1.0908</v>
      </c>
      <c r="J4" s="6">
        <f>G4*4</f>
        <v>40</v>
      </c>
      <c r="K4" s="6">
        <v>20</v>
      </c>
      <c r="L4" s="6">
        <f>H4*I4+J4+K4</f>
        <v>131.99279999999999</v>
      </c>
    </row>
    <row r="5" spans="1:12" ht="15" customHeight="1">
      <c r="A5" s="23">
        <v>2</v>
      </c>
      <c r="B5" s="4" t="s">
        <v>3</v>
      </c>
      <c r="C5" s="4" t="s">
        <v>16</v>
      </c>
      <c r="D5" s="4" t="s">
        <v>4</v>
      </c>
      <c r="E5" s="8" t="s">
        <v>30</v>
      </c>
      <c r="F5" s="4" t="s">
        <v>24</v>
      </c>
      <c r="G5" s="4">
        <v>13</v>
      </c>
      <c r="H5" s="22">
        <v>110</v>
      </c>
      <c r="I5" s="6">
        <f>VLOOKUP(F5,'[1]PARAS COMMERCIAL TEA'!$C$4:$D$127,2,FALSE)</f>
        <v>1.4903999999999999</v>
      </c>
      <c r="J5" s="6">
        <f t="shared" ref="J5:J11" si="0">G5*4</f>
        <v>52</v>
      </c>
      <c r="K5" s="6">
        <v>20</v>
      </c>
      <c r="L5" s="6">
        <f t="shared" ref="L5:L11" si="1">H5*I5+J5+K5</f>
        <v>235.94399999999999</v>
      </c>
    </row>
    <row r="6" spans="1:12" ht="15" customHeight="1">
      <c r="A6" s="23">
        <v>3</v>
      </c>
      <c r="B6" s="4" t="s">
        <v>3</v>
      </c>
      <c r="C6" s="4" t="s">
        <v>17</v>
      </c>
      <c r="D6" s="4" t="s">
        <v>5</v>
      </c>
      <c r="E6" s="8" t="s">
        <v>30</v>
      </c>
      <c r="F6" s="4" t="s">
        <v>25</v>
      </c>
      <c r="G6" s="4">
        <v>2</v>
      </c>
      <c r="H6" s="22">
        <v>60</v>
      </c>
      <c r="I6" s="11">
        <v>1.5</v>
      </c>
      <c r="J6" s="11">
        <v>8</v>
      </c>
      <c r="K6" s="6">
        <v>20</v>
      </c>
      <c r="L6" s="6">
        <f t="shared" si="1"/>
        <v>118</v>
      </c>
    </row>
    <row r="7" spans="1:12" ht="15" customHeight="1">
      <c r="A7" s="23">
        <v>4</v>
      </c>
      <c r="B7" s="4" t="s">
        <v>6</v>
      </c>
      <c r="C7" s="4" t="s">
        <v>18</v>
      </c>
      <c r="D7" s="4" t="s">
        <v>7</v>
      </c>
      <c r="E7" s="8" t="s">
        <v>30</v>
      </c>
      <c r="F7" s="4" t="s">
        <v>26</v>
      </c>
      <c r="G7" s="4">
        <v>15</v>
      </c>
      <c r="H7" s="22">
        <v>212</v>
      </c>
      <c r="I7" s="6">
        <f>VLOOKUP(F7,'[1]PARAS COMMERCIAL TEA'!$C$4:$D$127,2,FALSE)</f>
        <v>1.29</v>
      </c>
      <c r="J7" s="6">
        <f t="shared" si="0"/>
        <v>60</v>
      </c>
      <c r="K7" s="6">
        <v>20</v>
      </c>
      <c r="L7" s="6">
        <f t="shared" si="1"/>
        <v>353.48</v>
      </c>
    </row>
    <row r="8" spans="1:12" ht="15" customHeight="1">
      <c r="A8" s="23">
        <v>5</v>
      </c>
      <c r="B8" s="4" t="s">
        <v>6</v>
      </c>
      <c r="C8" s="4" t="s">
        <v>19</v>
      </c>
      <c r="D8" s="4" t="s">
        <v>8</v>
      </c>
      <c r="E8" s="8" t="s">
        <v>30</v>
      </c>
      <c r="F8" s="4" t="s">
        <v>27</v>
      </c>
      <c r="G8" s="4">
        <v>6</v>
      </c>
      <c r="H8" s="22">
        <v>133.04</v>
      </c>
      <c r="I8" s="6">
        <f>VLOOKUP(F8,'[1]PARAS COMMERCIAL TEA'!$C$4:$D$127,2,FALSE)</f>
        <v>1.79</v>
      </c>
      <c r="J8" s="6">
        <f t="shared" si="0"/>
        <v>24</v>
      </c>
      <c r="K8" s="6">
        <v>20</v>
      </c>
      <c r="L8" s="6">
        <f t="shared" si="1"/>
        <v>282.14159999999998</v>
      </c>
    </row>
    <row r="9" spans="1:12" ht="15" customHeight="1">
      <c r="A9" s="23">
        <v>6</v>
      </c>
      <c r="B9" s="4" t="s">
        <v>6</v>
      </c>
      <c r="C9" s="4" t="s">
        <v>20</v>
      </c>
      <c r="D9" s="4" t="s">
        <v>9</v>
      </c>
      <c r="E9" s="8" t="s">
        <v>30</v>
      </c>
      <c r="F9" s="4" t="s">
        <v>28</v>
      </c>
      <c r="G9" s="4">
        <v>5</v>
      </c>
      <c r="H9" s="22">
        <v>113.04</v>
      </c>
      <c r="I9" s="6">
        <f>VLOOKUP(F9,'[1]PARAS COMMERCIAL TEA'!$C$4:$D$127,2,FALSE)</f>
        <v>1.57</v>
      </c>
      <c r="J9" s="6">
        <f t="shared" si="0"/>
        <v>20</v>
      </c>
      <c r="K9" s="6">
        <v>20</v>
      </c>
      <c r="L9" s="6">
        <f t="shared" si="1"/>
        <v>217.47280000000001</v>
      </c>
    </row>
    <row r="10" spans="1:12" ht="15" customHeight="1">
      <c r="A10" s="23">
        <v>7</v>
      </c>
      <c r="B10" s="4" t="s">
        <v>10</v>
      </c>
      <c r="C10" s="4" t="s">
        <v>21</v>
      </c>
      <c r="D10" s="4" t="s">
        <v>11</v>
      </c>
      <c r="E10" s="8" t="s">
        <v>30</v>
      </c>
      <c r="F10" s="4" t="s">
        <v>29</v>
      </c>
      <c r="G10" s="4">
        <v>6</v>
      </c>
      <c r="H10" s="22">
        <v>101.52</v>
      </c>
      <c r="I10" s="6">
        <f>VLOOKUP(F10,'[1]PARAS COMMERCIAL TEA'!$C$4:$D$127,2,FALSE)</f>
        <v>2.5</v>
      </c>
      <c r="J10" s="6">
        <f t="shared" si="0"/>
        <v>24</v>
      </c>
      <c r="K10" s="6">
        <v>20</v>
      </c>
      <c r="L10" s="6">
        <f t="shared" si="1"/>
        <v>297.79999999999995</v>
      </c>
    </row>
    <row r="11" spans="1:12" ht="15" customHeight="1">
      <c r="A11" s="23">
        <v>8</v>
      </c>
      <c r="B11" s="4" t="s">
        <v>12</v>
      </c>
      <c r="C11" s="4" t="s">
        <v>22</v>
      </c>
      <c r="D11" s="4" t="s">
        <v>13</v>
      </c>
      <c r="E11" s="8" t="s">
        <v>30</v>
      </c>
      <c r="F11" s="4" t="s">
        <v>24</v>
      </c>
      <c r="G11" s="4">
        <v>11</v>
      </c>
      <c r="H11" s="22">
        <v>85.04</v>
      </c>
      <c r="I11" s="6">
        <f>VLOOKUP(F11,'[1]PARAS COMMERCIAL TEA'!$C$4:$D$127,2,FALSE)</f>
        <v>1.4903999999999999</v>
      </c>
      <c r="J11" s="6">
        <f t="shared" si="0"/>
        <v>44</v>
      </c>
      <c r="K11" s="6">
        <v>20</v>
      </c>
      <c r="L11" s="6">
        <f t="shared" si="1"/>
        <v>190.743616</v>
      </c>
    </row>
    <row r="12" spans="1:12" s="3" customFormat="1" ht="15" customHeight="1">
      <c r="A12" s="17" t="s">
        <v>42</v>
      </c>
      <c r="B12" s="18"/>
      <c r="C12" s="18"/>
      <c r="D12" s="18"/>
      <c r="E12" s="18"/>
      <c r="F12" s="18"/>
      <c r="G12" s="18"/>
      <c r="H12" s="18"/>
      <c r="I12" s="19"/>
      <c r="J12" s="19"/>
      <c r="K12" s="20"/>
      <c r="L12" s="7">
        <f>ROUND(SUM(L4:L11),0)</f>
        <v>1828</v>
      </c>
    </row>
    <row r="13" spans="1:12" s="3" customFormat="1" ht="30" customHeight="1">
      <c r="A13" s="12" t="s">
        <v>41</v>
      </c>
      <c r="B13" s="12"/>
      <c r="C13" s="12"/>
      <c r="D13" s="12"/>
      <c r="E13" s="12"/>
      <c r="F13" s="12"/>
      <c r="G13" s="12"/>
      <c r="H13" s="12"/>
      <c r="I13" s="13"/>
      <c r="J13" s="13"/>
      <c r="K13" s="13"/>
      <c r="L13" s="13"/>
    </row>
    <row r="14" spans="1:12" s="3" customFormat="1" ht="30" customHeight="1">
      <c r="A14" s="12" t="s">
        <v>14</v>
      </c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13"/>
    </row>
    <row r="15" spans="1:12">
      <c r="G15" s="5">
        <f>SUM(G4:G11)</f>
        <v>68</v>
      </c>
      <c r="H15" s="24">
        <f>SUM(H4:H11)</f>
        <v>880.63999999999987</v>
      </c>
    </row>
  </sheetData>
  <sortState ref="B5:S14">
    <sortCondition ref="B5"/>
  </sortState>
  <mergeCells count="7">
    <mergeCell ref="A13:L13"/>
    <mergeCell ref="A14:L14"/>
    <mergeCell ref="A2:H2"/>
    <mergeCell ref="A1:H1"/>
    <mergeCell ref="A12:K12"/>
    <mergeCell ref="I1:L1"/>
    <mergeCell ref="I2:L2"/>
  </mergeCells>
  <pageMargins left="0.15748031496062992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2024-11-13T15:19:50Z</cp:lastPrinted>
  <dcterms:created xsi:type="dcterms:W3CDTF">2024-11-11T05:42:55Z</dcterms:created>
  <dcterms:modified xsi:type="dcterms:W3CDTF">2024-11-13T15:19:51Z</dcterms:modified>
</cp:coreProperties>
</file>