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J11"/>
  <c r="I11"/>
  <c r="J10"/>
  <c r="I10"/>
  <c r="H10"/>
  <c r="L10" s="1"/>
  <c r="J9"/>
  <c r="I9"/>
  <c r="L9" s="1"/>
  <c r="J8"/>
  <c r="I8"/>
  <c r="H8"/>
  <c r="J7"/>
  <c r="I7"/>
  <c r="J6"/>
  <c r="I6"/>
  <c r="H6"/>
  <c r="L6" s="1"/>
  <c r="J5"/>
  <c r="I5"/>
  <c r="L5" s="1"/>
  <c r="A5"/>
  <c r="A6" s="1"/>
  <c r="A7" s="1"/>
  <c r="A8" s="1"/>
  <c r="A9" s="1"/>
  <c r="A10" s="1"/>
  <c r="A11" s="1"/>
  <c r="J4"/>
  <c r="I4"/>
  <c r="H4"/>
  <c r="L8" l="1"/>
  <c r="L4"/>
  <c r="L12" s="1"/>
  <c r="L7"/>
  <c r="L11"/>
</calcChain>
</file>

<file path=xl/sharedStrings.xml><?xml version="1.0" encoding="utf-8"?>
<sst xmlns="http://schemas.openxmlformats.org/spreadsheetml/2006/main" count="67" uniqueCount="51">
  <si>
    <t>INVOICE
PRAGATI LOGISTICS,SAMANTA SAHI KHUNTIA LANE,8984191006
GST No:21AGHPB9356M1Z9</t>
  </si>
  <si>
    <t>165</t>
  </si>
  <si>
    <t>Thanking you for your business.
PRAGATI LOGISTICS</t>
  </si>
  <si>
    <t xml:space="preserve">PARSVA CONSUMER PRODUCTS LLP
Address:JAGATPUR CUTTACK,7977373740
GST No:21AAZFP2937Q1ZD
</t>
  </si>
  <si>
    <t>DATE</t>
  </si>
  <si>
    <t>FROM</t>
  </si>
  <si>
    <t>PRODUCT</t>
  </si>
  <si>
    <t>NAYAGARH</t>
  </si>
  <si>
    <t>BALASORE</t>
  </si>
  <si>
    <t>PIPILI</t>
  </si>
  <si>
    <t>CTC</t>
  </si>
  <si>
    <t>CASE</t>
  </si>
  <si>
    <t>RATE</t>
  </si>
  <si>
    <t>LR CH.</t>
  </si>
  <si>
    <t>Kindly, verify &amp; confirm within 7 days, else GST will be filed by 20th APRIL, 2025. 
GST to be paid by Consignor under Reverse Charge Mechanism(RCM) as per GST.</t>
  </si>
  <si>
    <t>SL.</t>
  </si>
  <si>
    <t>LR NO.</t>
  </si>
  <si>
    <t>INV. NO.</t>
  </si>
  <si>
    <t>DESTINATION</t>
  </si>
  <si>
    <t>HML</t>
  </si>
  <si>
    <t>DD.CH.</t>
  </si>
  <si>
    <t>AMT.</t>
  </si>
  <si>
    <t>06/3/2025</t>
  </si>
  <si>
    <t>PL/JA/27313</t>
  </si>
  <si>
    <t>176</t>
  </si>
  <si>
    <t>SMP</t>
  </si>
  <si>
    <t>PL/JA/27434</t>
  </si>
  <si>
    <t>FAN</t>
  </si>
  <si>
    <t>07/3/2025</t>
  </si>
  <si>
    <t>PL/JA/27375</t>
  </si>
  <si>
    <t>178</t>
  </si>
  <si>
    <t>KHAIRA</t>
  </si>
  <si>
    <t>18/3/2025</t>
  </si>
  <si>
    <t>PL/JA/27927</t>
  </si>
  <si>
    <t>172</t>
  </si>
  <si>
    <t>ELECTIRICAL GOODS</t>
  </si>
  <si>
    <t>PL/JA/28016</t>
  </si>
  <si>
    <t>186</t>
  </si>
  <si>
    <t>JAJPUR TOWN</t>
  </si>
  <si>
    <t>25/3/2025</t>
  </si>
  <si>
    <t>PL/JA/28483</t>
  </si>
  <si>
    <t>189</t>
  </si>
  <si>
    <t>BANKI</t>
  </si>
  <si>
    <t>29/3/2025</t>
  </si>
  <si>
    <t>PL/JA/28947</t>
  </si>
  <si>
    <t>188</t>
  </si>
  <si>
    <t>PL/JA/28984</t>
  </si>
  <si>
    <t>197</t>
  </si>
  <si>
    <t>LED</t>
  </si>
  <si>
    <t>(RUPEES THREE THOUSAND TWO HUNDRED TWENTY FOUR ONLY)</t>
  </si>
  <si>
    <t>Bill Date: 31/03/2025
Bill NO : 39156
Total Amount: 3224.00
BILL TYPE : SMP &amp; EGOODS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</si>
</sst>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2" fontId="0" fillId="0" borderId="0" xfId="0" applyNumberFormat="1" applyFont="1"/>
    <xf numFmtId="0" fontId="0" fillId="0" borderId="0" xfId="0" applyNumberFormat="1" applyFont="1" applyAlignment="1">
      <alignment horizontal="right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8</xdr:col>
      <xdr:colOff>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"/>
          <a:ext cx="453390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3">
          <cell r="C3" t="str">
            <v>DESTINATION</v>
          </cell>
          <cell r="D3" t="str">
            <v>RATE / CS</v>
          </cell>
        </row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  <row r="110">
          <cell r="C110" t="str">
            <v>BANPUR</v>
          </cell>
          <cell r="D110">
            <v>35</v>
          </cell>
        </row>
        <row r="111">
          <cell r="C111" t="str">
            <v>JALESWAR</v>
          </cell>
          <cell r="D111">
            <v>45</v>
          </cell>
        </row>
        <row r="112">
          <cell r="C112" t="str">
            <v>BRAHMAGIRI</v>
          </cell>
          <cell r="D112">
            <v>35</v>
          </cell>
        </row>
        <row r="113">
          <cell r="C113" t="str">
            <v>JASIPUR</v>
          </cell>
          <cell r="D113">
            <v>60</v>
          </cell>
        </row>
        <row r="114">
          <cell r="C114" t="str">
            <v>BARAMBA</v>
          </cell>
          <cell r="D114">
            <v>36</v>
          </cell>
        </row>
        <row r="115">
          <cell r="C115" t="str">
            <v>JORANDA</v>
          </cell>
          <cell r="D115">
            <v>40</v>
          </cell>
        </row>
        <row r="116">
          <cell r="C116" t="str">
            <v>KHAIRA</v>
          </cell>
          <cell r="D116">
            <v>40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U4" sqref="U4:U5"/>
    </sheetView>
  </sheetViews>
  <sheetFormatPr defaultRowHeight="15"/>
  <cols>
    <col min="1" max="1" width="4.140625" style="1" customWidth="1"/>
    <col min="2" max="2" width="10.28515625" style="1" customWidth="1"/>
    <col min="3" max="3" width="12" style="1" customWidth="1"/>
    <col min="4" max="4" width="8.7109375" style="1" bestFit="1" customWidth="1"/>
    <col min="5" max="5" width="6.42578125" style="1" bestFit="1" customWidth="1"/>
    <col min="6" max="6" width="13.85546875" style="1" customWidth="1"/>
    <col min="7" max="7" width="5.42578125" style="1" bestFit="1" customWidth="1"/>
    <col min="8" max="8" width="7.140625" style="1" customWidth="1"/>
    <col min="9" max="9" width="6.7109375" style="2" customWidth="1"/>
    <col min="10" max="10" width="7.42578125" style="2" customWidth="1"/>
    <col min="11" max="11" width="7" style="2" customWidth="1"/>
    <col min="12" max="12" width="8.28515625" style="2" customWidth="1"/>
    <col min="13" max="13" width="11.5703125" style="1" bestFit="1" customWidth="1"/>
    <col min="14" max="16384" width="9.140625" style="1"/>
  </cols>
  <sheetData>
    <row r="1" spans="1:13" ht="90" customHeight="1">
      <c r="A1" s="21"/>
      <c r="B1" s="22"/>
      <c r="C1" s="22"/>
      <c r="D1" s="22"/>
      <c r="E1" s="22"/>
      <c r="F1" s="22"/>
      <c r="G1" s="22"/>
      <c r="H1" s="22"/>
      <c r="I1" s="23" t="s">
        <v>0</v>
      </c>
      <c r="J1" s="23"/>
      <c r="K1" s="23"/>
      <c r="L1" s="23"/>
    </row>
    <row r="2" spans="1:13" ht="76.5" customHeight="1">
      <c r="A2" s="18" t="s">
        <v>3</v>
      </c>
      <c r="B2" s="19"/>
      <c r="C2" s="19"/>
      <c r="D2" s="19"/>
      <c r="E2" s="19"/>
      <c r="F2" s="19"/>
      <c r="G2" s="19"/>
      <c r="H2" s="20"/>
      <c r="I2" s="23" t="s">
        <v>50</v>
      </c>
      <c r="J2" s="23"/>
      <c r="K2" s="23"/>
      <c r="L2" s="23"/>
    </row>
    <row r="3" spans="1:13">
      <c r="A3" s="5" t="s">
        <v>15</v>
      </c>
      <c r="B3" s="5" t="s">
        <v>4</v>
      </c>
      <c r="C3" s="5" t="s">
        <v>16</v>
      </c>
      <c r="D3" s="5" t="s">
        <v>17</v>
      </c>
      <c r="E3" s="5" t="s">
        <v>5</v>
      </c>
      <c r="F3" s="5" t="s">
        <v>18</v>
      </c>
      <c r="G3" s="5" t="s">
        <v>11</v>
      </c>
      <c r="H3" s="6" t="s">
        <v>12</v>
      </c>
      <c r="I3" s="6" t="s">
        <v>19</v>
      </c>
      <c r="J3" s="6" t="s">
        <v>20</v>
      </c>
      <c r="K3" s="6" t="s">
        <v>13</v>
      </c>
      <c r="L3" s="6" t="s">
        <v>21</v>
      </c>
      <c r="M3" s="4" t="s">
        <v>6</v>
      </c>
    </row>
    <row r="4" spans="1:13" s="15" customFormat="1">
      <c r="A4" s="10">
        <v>1</v>
      </c>
      <c r="B4" s="11" t="s">
        <v>22</v>
      </c>
      <c r="C4" s="11" t="s">
        <v>23</v>
      </c>
      <c r="D4" s="11" t="s">
        <v>24</v>
      </c>
      <c r="E4" s="12" t="s">
        <v>10</v>
      </c>
      <c r="F4" s="11" t="s">
        <v>7</v>
      </c>
      <c r="G4" s="11">
        <v>12</v>
      </c>
      <c r="H4" s="13">
        <f>VLOOKUP(F4,'[1]PARAS COMMERCIAL SMP'!$C$3:$D$128,2,FALSE)</f>
        <v>26</v>
      </c>
      <c r="I4" s="13">
        <f>G4*1</f>
        <v>12</v>
      </c>
      <c r="J4" s="13">
        <f>G4*4</f>
        <v>48</v>
      </c>
      <c r="K4" s="13">
        <v>20</v>
      </c>
      <c r="L4" s="13">
        <f>G4*H4+I4+J4+K4</f>
        <v>392</v>
      </c>
      <c r="M4" s="14" t="s">
        <v>25</v>
      </c>
    </row>
    <row r="5" spans="1:13" s="15" customFormat="1">
      <c r="A5" s="10">
        <f>A4+1</f>
        <v>2</v>
      </c>
      <c r="B5" s="11" t="s">
        <v>22</v>
      </c>
      <c r="C5" s="11" t="s">
        <v>26</v>
      </c>
      <c r="D5" s="11" t="s">
        <v>1</v>
      </c>
      <c r="E5" s="12" t="s">
        <v>10</v>
      </c>
      <c r="F5" s="11" t="s">
        <v>7</v>
      </c>
      <c r="G5" s="11">
        <v>8</v>
      </c>
      <c r="H5" s="13">
        <v>50</v>
      </c>
      <c r="I5" s="13">
        <f t="shared" ref="I5:I11" si="0">G5*1</f>
        <v>8</v>
      </c>
      <c r="J5" s="13">
        <f t="shared" ref="J5:J11" si="1">G5*4</f>
        <v>32</v>
      </c>
      <c r="K5" s="13">
        <v>20</v>
      </c>
      <c r="L5" s="13">
        <f t="shared" ref="L5:L11" si="2">G5*H5+I5+J5+K5</f>
        <v>460</v>
      </c>
      <c r="M5" s="14" t="s">
        <v>27</v>
      </c>
    </row>
    <row r="6" spans="1:13" s="15" customFormat="1">
      <c r="A6" s="10">
        <f t="shared" ref="A6:A11" si="3">A5+1</f>
        <v>3</v>
      </c>
      <c r="B6" s="11" t="s">
        <v>28</v>
      </c>
      <c r="C6" s="11" t="s">
        <v>29</v>
      </c>
      <c r="D6" s="11" t="s">
        <v>30</v>
      </c>
      <c r="E6" s="12" t="s">
        <v>10</v>
      </c>
      <c r="F6" s="12" t="s">
        <v>31</v>
      </c>
      <c r="G6" s="11">
        <v>13</v>
      </c>
      <c r="H6" s="13">
        <f>VLOOKUP(F6,'[1]PARAS COMMERCIAL SMP'!$C$3:$D$128,2,FALSE)</f>
        <v>40</v>
      </c>
      <c r="I6" s="13">
        <f t="shared" si="0"/>
        <v>13</v>
      </c>
      <c r="J6" s="13">
        <f t="shared" si="1"/>
        <v>52</v>
      </c>
      <c r="K6" s="13">
        <v>20</v>
      </c>
      <c r="L6" s="13">
        <f t="shared" si="2"/>
        <v>605</v>
      </c>
      <c r="M6" s="14" t="s">
        <v>25</v>
      </c>
    </row>
    <row r="7" spans="1:13" s="15" customFormat="1" ht="30">
      <c r="A7" s="10">
        <f t="shared" si="3"/>
        <v>4</v>
      </c>
      <c r="B7" s="11" t="s">
        <v>32</v>
      </c>
      <c r="C7" s="11" t="s">
        <v>33</v>
      </c>
      <c r="D7" s="11" t="s">
        <v>34</v>
      </c>
      <c r="E7" s="12" t="s">
        <v>10</v>
      </c>
      <c r="F7" s="11" t="s">
        <v>9</v>
      </c>
      <c r="G7" s="11">
        <v>10</v>
      </c>
      <c r="H7" s="13">
        <v>50</v>
      </c>
      <c r="I7" s="13">
        <f t="shared" si="0"/>
        <v>10</v>
      </c>
      <c r="J7" s="13">
        <f t="shared" si="1"/>
        <v>40</v>
      </c>
      <c r="K7" s="13">
        <v>20</v>
      </c>
      <c r="L7" s="13">
        <f t="shared" si="2"/>
        <v>570</v>
      </c>
      <c r="M7" s="14" t="s">
        <v>35</v>
      </c>
    </row>
    <row r="8" spans="1:13" s="15" customFormat="1">
      <c r="A8" s="10">
        <f t="shared" si="3"/>
        <v>5</v>
      </c>
      <c r="B8" s="11" t="s">
        <v>32</v>
      </c>
      <c r="C8" s="11" t="s">
        <v>36</v>
      </c>
      <c r="D8" s="11" t="s">
        <v>37</v>
      </c>
      <c r="E8" s="12" t="s">
        <v>10</v>
      </c>
      <c r="F8" s="11" t="s">
        <v>38</v>
      </c>
      <c r="G8" s="11">
        <v>5</v>
      </c>
      <c r="H8" s="13">
        <f>VLOOKUP(F8,'[1]PARAS COMMERCIAL SMP'!$C$3:$D$128,2,FALSE)</f>
        <v>26</v>
      </c>
      <c r="I8" s="13">
        <f t="shared" si="0"/>
        <v>5</v>
      </c>
      <c r="J8" s="13">
        <f t="shared" si="1"/>
        <v>20</v>
      </c>
      <c r="K8" s="13">
        <v>20</v>
      </c>
      <c r="L8" s="13">
        <f t="shared" si="2"/>
        <v>175</v>
      </c>
      <c r="M8" s="14" t="s">
        <v>25</v>
      </c>
    </row>
    <row r="9" spans="1:13" s="15" customFormat="1" ht="30">
      <c r="A9" s="10">
        <f t="shared" si="3"/>
        <v>6</v>
      </c>
      <c r="B9" s="11" t="s">
        <v>39</v>
      </c>
      <c r="C9" s="11" t="s">
        <v>40</v>
      </c>
      <c r="D9" s="11" t="s">
        <v>41</v>
      </c>
      <c r="E9" s="12" t="s">
        <v>10</v>
      </c>
      <c r="F9" s="11" t="s">
        <v>42</v>
      </c>
      <c r="G9" s="11">
        <v>11</v>
      </c>
      <c r="H9" s="13">
        <v>50</v>
      </c>
      <c r="I9" s="13">
        <f t="shared" si="0"/>
        <v>11</v>
      </c>
      <c r="J9" s="13">
        <f t="shared" si="1"/>
        <v>44</v>
      </c>
      <c r="K9" s="13">
        <v>20</v>
      </c>
      <c r="L9" s="13">
        <f t="shared" si="2"/>
        <v>625</v>
      </c>
      <c r="M9" s="14" t="s">
        <v>35</v>
      </c>
    </row>
    <row r="10" spans="1:13" s="15" customFormat="1">
      <c r="A10" s="10">
        <f t="shared" si="3"/>
        <v>7</v>
      </c>
      <c r="B10" s="11" t="s">
        <v>43</v>
      </c>
      <c r="C10" s="11" t="s">
        <v>44</v>
      </c>
      <c r="D10" s="11" t="s">
        <v>45</v>
      </c>
      <c r="E10" s="12" t="s">
        <v>10</v>
      </c>
      <c r="F10" s="11" t="s">
        <v>8</v>
      </c>
      <c r="G10" s="11">
        <v>6</v>
      </c>
      <c r="H10" s="13">
        <f>VLOOKUP(F10,'[1]PARAS COMMERCIAL SMP'!$C$3:$D$128,2,FALSE)</f>
        <v>27</v>
      </c>
      <c r="I10" s="13">
        <f t="shared" si="0"/>
        <v>6</v>
      </c>
      <c r="J10" s="13">
        <f t="shared" si="1"/>
        <v>24</v>
      </c>
      <c r="K10" s="13">
        <v>20</v>
      </c>
      <c r="L10" s="13">
        <f t="shared" si="2"/>
        <v>212</v>
      </c>
      <c r="M10" s="14" t="s">
        <v>25</v>
      </c>
    </row>
    <row r="11" spans="1:13" s="15" customFormat="1">
      <c r="A11" s="10">
        <f t="shared" si="3"/>
        <v>8</v>
      </c>
      <c r="B11" s="11" t="s">
        <v>43</v>
      </c>
      <c r="C11" s="11" t="s">
        <v>46</v>
      </c>
      <c r="D11" s="11" t="s">
        <v>47</v>
      </c>
      <c r="E11" s="12" t="s">
        <v>10</v>
      </c>
      <c r="F11" s="11" t="s">
        <v>9</v>
      </c>
      <c r="G11" s="11">
        <v>3</v>
      </c>
      <c r="H11" s="13">
        <v>50</v>
      </c>
      <c r="I11" s="13">
        <f t="shared" si="0"/>
        <v>3</v>
      </c>
      <c r="J11" s="13">
        <f t="shared" si="1"/>
        <v>12</v>
      </c>
      <c r="K11" s="13">
        <v>20</v>
      </c>
      <c r="L11" s="13">
        <f t="shared" si="2"/>
        <v>185</v>
      </c>
      <c r="M11" s="14" t="s">
        <v>48</v>
      </c>
    </row>
    <row r="12" spans="1:13">
      <c r="A12" s="24" t="s">
        <v>49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7">
        <f>SUM(L4:L11)</f>
        <v>3224</v>
      </c>
      <c r="M12" s="9"/>
    </row>
    <row r="13" spans="1:13">
      <c r="A13"/>
      <c r="B13"/>
      <c r="C13"/>
      <c r="D13"/>
      <c r="E13"/>
      <c r="F13"/>
      <c r="G13" s="5">
        <f>SUM(G4:G11)</f>
        <v>68</v>
      </c>
      <c r="H13" s="8"/>
      <c r="I13" s="8"/>
      <c r="J13" s="8"/>
      <c r="K13" s="8"/>
      <c r="L13" s="8"/>
    </row>
    <row r="14" spans="1:13" s="3" customFormat="1" ht="30" customHeight="1">
      <c r="A14" s="16" t="s">
        <v>14</v>
      </c>
      <c r="B14" s="16"/>
      <c r="C14" s="16"/>
      <c r="D14" s="16"/>
      <c r="E14" s="16"/>
      <c r="F14" s="16"/>
      <c r="G14" s="16"/>
      <c r="H14" s="16"/>
      <c r="I14" s="17"/>
      <c r="J14" s="17"/>
      <c r="K14" s="17"/>
      <c r="L14" s="17"/>
    </row>
    <row r="15" spans="1:13" s="3" customFormat="1" ht="30" customHeight="1">
      <c r="A15" s="16" t="s">
        <v>2</v>
      </c>
      <c r="B15" s="16"/>
      <c r="C15" s="16"/>
      <c r="D15" s="16"/>
      <c r="E15" s="16"/>
      <c r="F15" s="16"/>
      <c r="G15" s="16"/>
      <c r="H15" s="16"/>
      <c r="I15" s="17"/>
      <c r="J15" s="17"/>
      <c r="K15" s="17"/>
      <c r="L15" s="17"/>
    </row>
  </sheetData>
  <sortState ref="B4:M16">
    <sortCondition ref="B4"/>
  </sortState>
  <mergeCells count="7">
    <mergeCell ref="A14:L14"/>
    <mergeCell ref="A15:L15"/>
    <mergeCell ref="A2:H2"/>
    <mergeCell ref="A1:H1"/>
    <mergeCell ref="I1:L1"/>
    <mergeCell ref="I2:L2"/>
    <mergeCell ref="A12:K12"/>
  </mergeCells>
  <pageMargins left="0.27559055118110237" right="0.19685039370078741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2025-04-09T06:54:10Z</cp:lastPrinted>
  <dcterms:created xsi:type="dcterms:W3CDTF">2025-03-11T06:10:15Z</dcterms:created>
  <dcterms:modified xsi:type="dcterms:W3CDTF">2025-04-09T06:54:12Z</dcterms:modified>
</cp:coreProperties>
</file>