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RAGATI LOGISTICS\PRAGATI 2024-25\BILL\AUGUST, 2024 PL\ROUGH\ALL PRAGATI BILL AUG\PRINT\"/>
    </mc:Choice>
  </mc:AlternateContent>
  <xr:revisionPtr revIDLastSave="0" documentId="13_ncr:1_{56E187A3-5175-4D94-910C-C30ACB37BE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oice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H5" i="1"/>
  <c r="J5" i="1" s="1"/>
  <c r="H6" i="1"/>
  <c r="J6" i="1" s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4" i="1"/>
  <c r="J4" i="1" s="1"/>
  <c r="J13" i="1" s="1"/>
</calcChain>
</file>

<file path=xl/sharedStrings.xml><?xml version="1.0" encoding="utf-8"?>
<sst xmlns="http://schemas.openxmlformats.org/spreadsheetml/2006/main" count="61" uniqueCount="48">
  <si>
    <t>INVOICE
PRAGATI LOGISTICS,SAMANTA SAHI KHUNTIA LANE,8984191006
GST No:21AGHPB9356M1Z9</t>
  </si>
  <si>
    <t>29/8/2024</t>
  </si>
  <si>
    <t>116</t>
  </si>
  <si>
    <t>09/8/2024</t>
  </si>
  <si>
    <t>1392</t>
  </si>
  <si>
    <t>21/8/2024</t>
  </si>
  <si>
    <t>84</t>
  </si>
  <si>
    <t>06/8/2024</t>
  </si>
  <si>
    <t>360</t>
  </si>
  <si>
    <t>12/8/2024</t>
  </si>
  <si>
    <t>398</t>
  </si>
  <si>
    <t>03/8/2024</t>
  </si>
  <si>
    <t>316</t>
  </si>
  <si>
    <t>77</t>
  </si>
  <si>
    <t>1342</t>
  </si>
  <si>
    <t>02/8/2024</t>
  </si>
  <si>
    <t>1307</t>
  </si>
  <si>
    <t>Thanking you for your business.
PRAGATI LOGISTICS</t>
  </si>
  <si>
    <t>SL</t>
  </si>
  <si>
    <t>DATE</t>
  </si>
  <si>
    <t>LR NO</t>
  </si>
  <si>
    <t>FROM</t>
  </si>
  <si>
    <t>TO</t>
  </si>
  <si>
    <t>INV NO</t>
  </si>
  <si>
    <t>CASE</t>
  </si>
  <si>
    <t>RATE</t>
  </si>
  <si>
    <t>LR CH.</t>
  </si>
  <si>
    <t>AMOUNT</t>
  </si>
  <si>
    <t>BHADRAK</t>
  </si>
  <si>
    <t>JALESWAR</t>
  </si>
  <si>
    <t>KHANDAPADA</t>
  </si>
  <si>
    <t>ASURALI</t>
  </si>
  <si>
    <t>PURI</t>
  </si>
  <si>
    <t>BASUDEVPUR</t>
  </si>
  <si>
    <t>CTC</t>
  </si>
  <si>
    <t>PL/JA/12318</t>
  </si>
  <si>
    <t>PL/MA/06392</t>
  </si>
  <si>
    <t>PL/DO/09787</t>
  </si>
  <si>
    <t>PL/JA/10402</t>
  </si>
  <si>
    <t>PL/DO/09172</t>
  </si>
  <si>
    <t>PL/MA/06108</t>
  </si>
  <si>
    <t>PL/MA/06909</t>
  </si>
  <si>
    <t>PL/MA/06483</t>
  </si>
  <si>
    <t>PL/MA/06046</t>
  </si>
  <si>
    <t>(RUPEES THREE THOUSAND EIGHT HUNDRED FIFTY FIVE ONLY)</t>
  </si>
  <si>
    <t xml:space="preserve">Bill Date:31/08/2024
Bill NO : 18591
Total Amount:3855.00
</t>
  </si>
  <si>
    <t>Kindly, verify &amp; confirm within 7 days, else GST will be filed by 20th SEPT, 2024. 
GST to be paid by Consignor under Reverse Charge Mechanism(RCM) as per GST.</t>
  </si>
  <si>
    <t xml:space="preserve">PHARMACEUTICALS INSTITUTE OF INDIA
Address:ASPHA HOUSE SANTA SAHI-753001 
ODISHA,CUTTACK,6712421687
GST No:21AACHV7592L1ZN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</si>
</sst>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6" xfId="0" applyNumberFormat="1" applyFont="1" applyBorder="1" applyAlignment="1">
      <alignment wrapText="1"/>
    </xf>
    <xf numFmtId="0" fontId="0" fillId="0" borderId="5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5</xdr:col>
      <xdr:colOff>485774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0"/>
          <a:ext cx="3838574" cy="9429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C4" t="str">
            <v>ANANTAPUR</v>
          </cell>
          <cell r="D4">
            <v>35</v>
          </cell>
        </row>
        <row r="5">
          <cell r="C5" t="str">
            <v>ANGUL</v>
          </cell>
          <cell r="D5">
            <v>35</v>
          </cell>
        </row>
        <row r="6">
          <cell r="C6" t="str">
            <v>ATHAGARH</v>
          </cell>
          <cell r="D6">
            <v>35</v>
          </cell>
        </row>
        <row r="7">
          <cell r="C7" t="str">
            <v>BALAKATI</v>
          </cell>
          <cell r="D7">
            <v>35</v>
          </cell>
        </row>
        <row r="8">
          <cell r="C8" t="str">
            <v>BALASORE</v>
          </cell>
          <cell r="D8">
            <v>35</v>
          </cell>
        </row>
        <row r="9">
          <cell r="C9" t="str">
            <v>BALIKUDA</v>
          </cell>
          <cell r="D9">
            <v>35</v>
          </cell>
        </row>
        <row r="10">
          <cell r="C10" t="str">
            <v>BARIPADA</v>
          </cell>
          <cell r="D10">
            <v>35</v>
          </cell>
        </row>
        <row r="11">
          <cell r="C11" t="str">
            <v>BASUDEVPUR</v>
          </cell>
          <cell r="D11">
            <v>35</v>
          </cell>
        </row>
        <row r="12">
          <cell r="C12" t="str">
            <v>BHADRAK</v>
          </cell>
          <cell r="D12">
            <v>35</v>
          </cell>
        </row>
        <row r="13">
          <cell r="C13" t="str">
            <v>BHUBANESWAR</v>
          </cell>
          <cell r="D13">
            <v>35</v>
          </cell>
        </row>
        <row r="14">
          <cell r="C14" t="str">
            <v>BINJHARPUR</v>
          </cell>
          <cell r="D14">
            <v>35</v>
          </cell>
        </row>
        <row r="15">
          <cell r="C15" t="str">
            <v>CHOUDWAR</v>
          </cell>
          <cell r="D15">
            <v>35</v>
          </cell>
        </row>
        <row r="16">
          <cell r="C16" t="str">
            <v>DHENKANAL</v>
          </cell>
          <cell r="D16">
            <v>35</v>
          </cell>
        </row>
        <row r="17">
          <cell r="C17" t="str">
            <v>JAGATSINGHPUR</v>
          </cell>
          <cell r="D17">
            <v>35</v>
          </cell>
        </row>
        <row r="18">
          <cell r="C18" t="str">
            <v>JAJPUR TOWN</v>
          </cell>
          <cell r="D18">
            <v>35</v>
          </cell>
        </row>
        <row r="19">
          <cell r="C19" t="str">
            <v>JARKA</v>
          </cell>
          <cell r="D19">
            <v>35</v>
          </cell>
        </row>
        <row r="20">
          <cell r="C20" t="str">
            <v>JATNI</v>
          </cell>
          <cell r="D20">
            <v>35</v>
          </cell>
        </row>
        <row r="21">
          <cell r="C21" t="str">
            <v>KAMAKHYANAGAR</v>
          </cell>
          <cell r="D21">
            <v>35</v>
          </cell>
        </row>
        <row r="22">
          <cell r="C22" t="str">
            <v>KANPUR</v>
          </cell>
          <cell r="D22">
            <v>35</v>
          </cell>
        </row>
        <row r="23">
          <cell r="C23" t="str">
            <v>KENDRAPARA</v>
          </cell>
          <cell r="D23">
            <v>35</v>
          </cell>
        </row>
        <row r="24">
          <cell r="C24" t="str">
            <v>KEONJHAR</v>
          </cell>
          <cell r="D24">
            <v>35</v>
          </cell>
        </row>
        <row r="25">
          <cell r="C25" t="str">
            <v>KHUNTA</v>
          </cell>
          <cell r="D25">
            <v>35</v>
          </cell>
        </row>
        <row r="26">
          <cell r="C26" t="str">
            <v>KHURDA</v>
          </cell>
          <cell r="D26">
            <v>35</v>
          </cell>
        </row>
        <row r="27">
          <cell r="C27" t="str">
            <v>NEMALA</v>
          </cell>
          <cell r="D27">
            <v>35</v>
          </cell>
        </row>
        <row r="28">
          <cell r="C28" t="str">
            <v>NIMAPARA</v>
          </cell>
          <cell r="D28">
            <v>35</v>
          </cell>
        </row>
        <row r="29">
          <cell r="C29" t="str">
            <v>PANIKOILI</v>
          </cell>
          <cell r="D29">
            <v>35</v>
          </cell>
        </row>
        <row r="30">
          <cell r="C30" t="str">
            <v>PARADEEP</v>
          </cell>
          <cell r="D30">
            <v>35</v>
          </cell>
        </row>
        <row r="31">
          <cell r="C31" t="str">
            <v>PIPILI</v>
          </cell>
          <cell r="D31">
            <v>35</v>
          </cell>
        </row>
        <row r="32">
          <cell r="C32" t="str">
            <v>PURI</v>
          </cell>
          <cell r="D32">
            <v>35</v>
          </cell>
        </row>
        <row r="33">
          <cell r="C33" t="str">
            <v>RAHAMA</v>
          </cell>
          <cell r="D33">
            <v>35</v>
          </cell>
        </row>
        <row r="34">
          <cell r="C34" t="str">
            <v>RAJNAGAR</v>
          </cell>
          <cell r="D34">
            <v>35</v>
          </cell>
        </row>
        <row r="35">
          <cell r="C35" t="str">
            <v>SALIPUR</v>
          </cell>
          <cell r="D35">
            <v>35</v>
          </cell>
        </row>
        <row r="36">
          <cell r="C36" t="str">
            <v>SORO</v>
          </cell>
          <cell r="D36">
            <v>35</v>
          </cell>
        </row>
        <row r="37">
          <cell r="C37" t="str">
            <v>TALCHER</v>
          </cell>
          <cell r="D37">
            <v>35</v>
          </cell>
        </row>
        <row r="38">
          <cell r="C38" t="str">
            <v>ASKA</v>
          </cell>
          <cell r="D38">
            <v>35</v>
          </cell>
        </row>
        <row r="39">
          <cell r="C39" t="str">
            <v>BALUGAON</v>
          </cell>
          <cell r="D39">
            <v>35</v>
          </cell>
        </row>
        <row r="40">
          <cell r="C40" t="str">
            <v>BARBIL</v>
          </cell>
        </row>
        <row r="41">
          <cell r="C41" t="str">
            <v>BERHAMPUR</v>
          </cell>
          <cell r="D41">
            <v>35</v>
          </cell>
        </row>
        <row r="42">
          <cell r="C42" t="str">
            <v>JAJPUR ROAD</v>
          </cell>
          <cell r="D42">
            <v>35</v>
          </cell>
        </row>
        <row r="43">
          <cell r="C43" t="str">
            <v>JEYPORE</v>
          </cell>
        </row>
        <row r="44">
          <cell r="C44" t="str">
            <v>NABARANGPUR</v>
          </cell>
        </row>
        <row r="45">
          <cell r="C45" t="str">
            <v>ROURKELA</v>
          </cell>
        </row>
        <row r="46">
          <cell r="C46" t="str">
            <v>SAMBALPUR</v>
          </cell>
        </row>
        <row r="47">
          <cell r="C47" t="str">
            <v>MALKANGIRI</v>
          </cell>
        </row>
        <row r="48">
          <cell r="C48" t="str">
            <v>UMERKOT</v>
          </cell>
        </row>
        <row r="49">
          <cell r="C49" t="str">
            <v>UDALA</v>
          </cell>
          <cell r="D49">
            <v>35</v>
          </cell>
        </row>
        <row r="50">
          <cell r="C50" t="str">
            <v>JALESWAR</v>
          </cell>
          <cell r="D50">
            <v>35</v>
          </cell>
        </row>
        <row r="51">
          <cell r="C51" t="str">
            <v>ASURALI</v>
          </cell>
          <cell r="D51">
            <v>35</v>
          </cell>
        </row>
        <row r="52">
          <cell r="C52" t="str">
            <v>PARJANG</v>
          </cell>
          <cell r="D52">
            <v>35</v>
          </cell>
        </row>
        <row r="53">
          <cell r="C53" t="str">
            <v>KORAPUT</v>
          </cell>
        </row>
        <row r="54">
          <cell r="C54" t="str">
            <v>NAYAGARH</v>
          </cell>
          <cell r="D54">
            <v>35</v>
          </cell>
        </row>
        <row r="55">
          <cell r="C55" t="str">
            <v>BEGUNIA</v>
          </cell>
          <cell r="D55">
            <v>35</v>
          </cell>
        </row>
        <row r="56">
          <cell r="C56" t="str">
            <v>BAISINGA</v>
          </cell>
        </row>
        <row r="57">
          <cell r="C57" t="str">
            <v>NISCHINTKOILI</v>
          </cell>
          <cell r="D57">
            <v>35</v>
          </cell>
        </row>
        <row r="58">
          <cell r="C58" t="str">
            <v>UTTARA</v>
          </cell>
          <cell r="D58">
            <v>35</v>
          </cell>
        </row>
        <row r="59">
          <cell r="C59" t="str">
            <v>CHAKAPADA</v>
          </cell>
          <cell r="D59">
            <v>35</v>
          </cell>
        </row>
        <row r="60">
          <cell r="C60" t="str">
            <v>BOLANGIR</v>
          </cell>
        </row>
        <row r="61">
          <cell r="C61" t="str">
            <v>CHHENAPADI</v>
          </cell>
          <cell r="D61">
            <v>35</v>
          </cell>
        </row>
        <row r="62">
          <cell r="C62" t="str">
            <v>PATTAMUNDAI</v>
          </cell>
          <cell r="D62">
            <v>35</v>
          </cell>
        </row>
        <row r="63">
          <cell r="C63" t="str">
            <v>JANLA</v>
          </cell>
          <cell r="D63">
            <v>35</v>
          </cell>
        </row>
        <row r="64">
          <cell r="C64" t="str">
            <v>KANAKPUR</v>
          </cell>
          <cell r="D64">
            <v>35</v>
          </cell>
        </row>
        <row r="65">
          <cell r="C65" t="str">
            <v>RAJGANGPUR</v>
          </cell>
          <cell r="D65">
            <v>57</v>
          </cell>
        </row>
        <row r="66">
          <cell r="C66" t="str">
            <v>CHHATRAPUR</v>
          </cell>
          <cell r="D66">
            <v>35</v>
          </cell>
        </row>
        <row r="67">
          <cell r="C67" t="str">
            <v>BOLGARH</v>
          </cell>
          <cell r="D67">
            <v>35</v>
          </cell>
        </row>
        <row r="68">
          <cell r="C68" t="str">
            <v>KANKADAJODI</v>
          </cell>
          <cell r="D68">
            <v>35</v>
          </cell>
        </row>
        <row r="69">
          <cell r="C69" t="str">
            <v>BETONATI</v>
          </cell>
          <cell r="D69">
            <v>47</v>
          </cell>
        </row>
        <row r="70">
          <cell r="C70" t="str">
            <v>SIMILIGUDA</v>
          </cell>
          <cell r="D70">
            <v>65</v>
          </cell>
        </row>
        <row r="71">
          <cell r="C71" t="str">
            <v>BHALDA</v>
          </cell>
          <cell r="D71">
            <v>35</v>
          </cell>
        </row>
        <row r="72">
          <cell r="C72" t="str">
            <v>KHANDAPADA</v>
          </cell>
          <cell r="D72">
            <v>35</v>
          </cell>
        </row>
        <row r="73">
          <cell r="C73" t="str">
            <v>BAHADA</v>
          </cell>
          <cell r="D73">
            <v>35</v>
          </cell>
        </row>
        <row r="74">
          <cell r="C74" t="str">
            <v>PANKAPAL</v>
          </cell>
          <cell r="D74">
            <v>35</v>
          </cell>
        </row>
        <row r="75">
          <cell r="C75" t="str">
            <v>PALLAHAT</v>
          </cell>
          <cell r="D75">
            <v>35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"/>
  <sheetViews>
    <sheetView tabSelected="1" workbookViewId="0">
      <selection activeCell="P12" sqref="P12"/>
    </sheetView>
  </sheetViews>
  <sheetFormatPr defaultRowHeight="15"/>
  <cols>
    <col min="1" max="1" width="3.85546875" style="1" customWidth="1"/>
    <col min="2" max="2" width="11.42578125" style="1" customWidth="1"/>
    <col min="3" max="3" width="13.42578125" style="1" customWidth="1"/>
    <col min="4" max="4" width="6.42578125" style="1" bestFit="1" customWidth="1"/>
    <col min="5" max="5" width="15.140625" style="1" customWidth="1"/>
    <col min="6" max="6" width="8.42578125" style="1" customWidth="1"/>
    <col min="7" max="7" width="7.140625" style="1" customWidth="1"/>
    <col min="8" max="8" width="7.5703125" style="2" customWidth="1"/>
    <col min="9" max="9" width="8.5703125" style="2" customWidth="1"/>
    <col min="10" max="10" width="10.28515625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7"/>
      <c r="C1" s="17"/>
      <c r="D1" s="17"/>
      <c r="E1" s="17"/>
      <c r="F1" s="17"/>
      <c r="G1" s="18"/>
      <c r="H1" s="19" t="s">
        <v>0</v>
      </c>
      <c r="I1" s="19"/>
      <c r="J1" s="19"/>
    </row>
    <row r="2" spans="1:10" ht="82.5" customHeight="1">
      <c r="A2" s="24" t="s">
        <v>47</v>
      </c>
      <c r="B2" s="25"/>
      <c r="C2" s="25"/>
      <c r="D2" s="25"/>
      <c r="E2" s="25"/>
      <c r="F2" s="25"/>
      <c r="G2" s="26"/>
      <c r="H2" s="20" t="s">
        <v>45</v>
      </c>
      <c r="I2" s="20"/>
      <c r="J2" s="20"/>
    </row>
    <row r="3" spans="1:10" s="3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8" t="s">
        <v>25</v>
      </c>
      <c r="I3" s="8" t="s">
        <v>26</v>
      </c>
      <c r="J3" s="8" t="s">
        <v>27</v>
      </c>
    </row>
    <row r="4" spans="1:10">
      <c r="A4" s="21">
        <v>1</v>
      </c>
      <c r="B4" s="4" t="s">
        <v>15</v>
      </c>
      <c r="C4" s="4" t="s">
        <v>43</v>
      </c>
      <c r="D4" s="9" t="s">
        <v>34</v>
      </c>
      <c r="E4" s="4" t="s">
        <v>33</v>
      </c>
      <c r="F4" s="4" t="s">
        <v>16</v>
      </c>
      <c r="G4" s="4">
        <v>50</v>
      </c>
      <c r="H4" s="7">
        <f>VLOOKUP(E4,'[1]ASPHA CHEM'!$C$4:$D$75,2,FALSE)</f>
        <v>35</v>
      </c>
      <c r="I4" s="7">
        <v>20</v>
      </c>
      <c r="J4" s="7">
        <f>G4*H4+I4</f>
        <v>1770</v>
      </c>
    </row>
    <row r="5" spans="1:10">
      <c r="A5" s="21">
        <v>2</v>
      </c>
      <c r="B5" s="4" t="s">
        <v>11</v>
      </c>
      <c r="C5" s="4" t="s">
        <v>40</v>
      </c>
      <c r="D5" s="9" t="s">
        <v>34</v>
      </c>
      <c r="E5" s="4" t="s">
        <v>31</v>
      </c>
      <c r="F5" s="4" t="s">
        <v>12</v>
      </c>
      <c r="G5" s="4">
        <v>3</v>
      </c>
      <c r="H5" s="7">
        <f>VLOOKUP(E5,'[1]ASPHA CHEM'!$C$4:$D$75,2,FALSE)</f>
        <v>35</v>
      </c>
      <c r="I5" s="7">
        <v>20</v>
      </c>
      <c r="J5" s="7">
        <f t="shared" ref="J5:J12" si="0">G5*H5+I5</f>
        <v>125</v>
      </c>
    </row>
    <row r="6" spans="1:10">
      <c r="A6" s="21">
        <v>3</v>
      </c>
      <c r="B6" s="4" t="s">
        <v>7</v>
      </c>
      <c r="C6" s="4" t="s">
        <v>38</v>
      </c>
      <c r="D6" s="9" t="s">
        <v>34</v>
      </c>
      <c r="E6" s="4" t="s">
        <v>31</v>
      </c>
      <c r="F6" s="4" t="s">
        <v>8</v>
      </c>
      <c r="G6" s="4">
        <v>18</v>
      </c>
      <c r="H6" s="7">
        <f>VLOOKUP(E6,'[1]ASPHA CHEM'!$C$4:$D$75,2,FALSE)</f>
        <v>35</v>
      </c>
      <c r="I6" s="7">
        <v>20</v>
      </c>
      <c r="J6" s="7">
        <f t="shared" si="0"/>
        <v>650</v>
      </c>
    </row>
    <row r="7" spans="1:10">
      <c r="A7" s="21">
        <v>4</v>
      </c>
      <c r="B7" s="4" t="s">
        <v>3</v>
      </c>
      <c r="C7" s="4" t="s">
        <v>36</v>
      </c>
      <c r="D7" s="9" t="s">
        <v>34</v>
      </c>
      <c r="E7" s="4" t="s">
        <v>29</v>
      </c>
      <c r="F7" s="4" t="s">
        <v>4</v>
      </c>
      <c r="G7" s="4">
        <v>5</v>
      </c>
      <c r="H7" s="7">
        <f>VLOOKUP(E7,'[1]ASPHA CHEM'!$C$4:$D$75,2,FALSE)</f>
        <v>35</v>
      </c>
      <c r="I7" s="7">
        <v>20</v>
      </c>
      <c r="J7" s="7">
        <f t="shared" si="0"/>
        <v>195</v>
      </c>
    </row>
    <row r="8" spans="1:10">
      <c r="A8" s="21">
        <v>5</v>
      </c>
      <c r="B8" s="4" t="s">
        <v>9</v>
      </c>
      <c r="C8" s="4" t="s">
        <v>39</v>
      </c>
      <c r="D8" s="9" t="s">
        <v>34</v>
      </c>
      <c r="E8" s="4" t="s">
        <v>32</v>
      </c>
      <c r="F8" s="4" t="s">
        <v>10</v>
      </c>
      <c r="G8" s="4">
        <v>4</v>
      </c>
      <c r="H8" s="7">
        <f>VLOOKUP(E8,'[1]ASPHA CHEM'!$C$4:$D$75,2,FALSE)</f>
        <v>35</v>
      </c>
      <c r="I8" s="7">
        <v>20</v>
      </c>
      <c r="J8" s="7">
        <f t="shared" si="0"/>
        <v>160</v>
      </c>
    </row>
    <row r="9" spans="1:10">
      <c r="A9" s="21">
        <v>6</v>
      </c>
      <c r="B9" s="4" t="s">
        <v>9</v>
      </c>
      <c r="C9" s="4" t="s">
        <v>42</v>
      </c>
      <c r="D9" s="9" t="s">
        <v>34</v>
      </c>
      <c r="E9" s="4" t="s">
        <v>31</v>
      </c>
      <c r="F9" s="4" t="s">
        <v>14</v>
      </c>
      <c r="G9" s="4">
        <v>5</v>
      </c>
      <c r="H9" s="7">
        <f>VLOOKUP(E9,'[1]ASPHA CHEM'!$C$4:$D$75,2,FALSE)</f>
        <v>35</v>
      </c>
      <c r="I9" s="7">
        <v>20</v>
      </c>
      <c r="J9" s="7">
        <f t="shared" si="0"/>
        <v>195</v>
      </c>
    </row>
    <row r="10" spans="1:10">
      <c r="A10" s="21">
        <v>7</v>
      </c>
      <c r="B10" s="4" t="s">
        <v>5</v>
      </c>
      <c r="C10" s="4" t="s">
        <v>37</v>
      </c>
      <c r="D10" s="9" t="s">
        <v>34</v>
      </c>
      <c r="E10" s="4" t="s">
        <v>30</v>
      </c>
      <c r="F10" s="4" t="s">
        <v>6</v>
      </c>
      <c r="G10" s="4">
        <v>15</v>
      </c>
      <c r="H10" s="7">
        <f>VLOOKUP(E10,'[1]ASPHA CHEM'!$C$4:$D$75,2,FALSE)</f>
        <v>35</v>
      </c>
      <c r="I10" s="7">
        <v>20</v>
      </c>
      <c r="J10" s="7">
        <f t="shared" si="0"/>
        <v>545</v>
      </c>
    </row>
    <row r="11" spans="1:10">
      <c r="A11" s="21">
        <v>8</v>
      </c>
      <c r="B11" s="4" t="s">
        <v>5</v>
      </c>
      <c r="C11" s="4" t="s">
        <v>41</v>
      </c>
      <c r="D11" s="9" t="s">
        <v>34</v>
      </c>
      <c r="E11" s="4" t="s">
        <v>31</v>
      </c>
      <c r="F11" s="4" t="s">
        <v>13</v>
      </c>
      <c r="G11" s="4">
        <v>4</v>
      </c>
      <c r="H11" s="7">
        <f>VLOOKUP(E11,'[1]ASPHA CHEM'!$C$4:$D$75,2,FALSE)</f>
        <v>35</v>
      </c>
      <c r="I11" s="7">
        <v>20</v>
      </c>
      <c r="J11" s="7">
        <f t="shared" si="0"/>
        <v>160</v>
      </c>
    </row>
    <row r="12" spans="1:10">
      <c r="A12" s="21">
        <v>9</v>
      </c>
      <c r="B12" s="4" t="s">
        <v>1</v>
      </c>
      <c r="C12" s="4" t="s">
        <v>35</v>
      </c>
      <c r="D12" s="9" t="s">
        <v>34</v>
      </c>
      <c r="E12" s="4" t="s">
        <v>28</v>
      </c>
      <c r="F12" s="4" t="s">
        <v>2</v>
      </c>
      <c r="G12" s="4">
        <v>1</v>
      </c>
      <c r="H12" s="7">
        <f>VLOOKUP(E12,'[1]ASPHA CHEM'!$C$4:$D$75,2,FALSE)</f>
        <v>35</v>
      </c>
      <c r="I12" s="7">
        <v>20</v>
      </c>
      <c r="J12" s="7">
        <f t="shared" si="0"/>
        <v>55</v>
      </c>
    </row>
    <row r="13" spans="1:10" s="3" customFormat="1">
      <c r="A13" s="10" t="s">
        <v>44</v>
      </c>
      <c r="B13" s="11"/>
      <c r="C13" s="11"/>
      <c r="D13" s="11"/>
      <c r="E13" s="11"/>
      <c r="F13" s="11"/>
      <c r="G13" s="11"/>
      <c r="H13" s="12"/>
      <c r="I13" s="13"/>
      <c r="J13" s="6">
        <f>SUM(J4:J12)</f>
        <v>3855</v>
      </c>
    </row>
    <row r="14" spans="1:10" s="3" customFormat="1" ht="30" customHeight="1">
      <c r="A14" s="14" t="s">
        <v>46</v>
      </c>
      <c r="B14" s="14"/>
      <c r="C14" s="14"/>
      <c r="D14" s="14"/>
      <c r="E14" s="14"/>
      <c r="F14" s="14"/>
      <c r="G14" s="14"/>
      <c r="H14" s="15"/>
      <c r="I14" s="15"/>
      <c r="J14" s="15"/>
    </row>
    <row r="15" spans="1:10" s="3" customFormat="1" ht="30" customHeight="1" thickBot="1">
      <c r="A15" s="14" t="s">
        <v>17</v>
      </c>
      <c r="B15" s="14"/>
      <c r="C15" s="14"/>
      <c r="D15" s="14"/>
      <c r="E15" s="14"/>
      <c r="F15" s="14"/>
      <c r="G15" s="22"/>
      <c r="H15" s="15"/>
      <c r="I15" s="15"/>
      <c r="J15" s="15"/>
    </row>
    <row r="16" spans="1:10" ht="15.75" thickBot="1">
      <c r="G16" s="23">
        <f>SUM(G4:G12)</f>
        <v>105</v>
      </c>
    </row>
  </sheetData>
  <sortState xmlns:xlrd2="http://schemas.microsoft.com/office/spreadsheetml/2017/richdata2" ref="B4:J12">
    <sortCondition ref="B4"/>
  </sortState>
  <mergeCells count="7">
    <mergeCell ref="A13:I13"/>
    <mergeCell ref="A14:J14"/>
    <mergeCell ref="A15:J15"/>
    <mergeCell ref="A2:G2"/>
    <mergeCell ref="H1:J1"/>
    <mergeCell ref="H2:J2"/>
    <mergeCell ref="A1:G1"/>
  </mergeCells>
  <conditionalFormatting sqref="C3">
    <cfRule type="duplicateValues" dxfId="1" priority="1"/>
  </conditionalFormatting>
  <conditionalFormatting sqref="C3:C1048576">
    <cfRule type="duplicateValues" dxfId="0" priority="2"/>
  </conditionalFormatting>
  <pageMargins left="0.41" right="0.48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2024-09-16T14:11:21Z</cp:lastPrinted>
  <dcterms:created xsi:type="dcterms:W3CDTF">2024-09-11T10:11:27Z</dcterms:created>
  <dcterms:modified xsi:type="dcterms:W3CDTF">2024-09-16T14:12:22Z</dcterms:modified>
</cp:coreProperties>
</file>