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4"/>
  <c r="J4" s="1"/>
  <c r="G12"/>
  <c r="J9" l="1"/>
</calcChain>
</file>

<file path=xl/sharedStrings.xml><?xml version="1.0" encoding="utf-8"?>
<sst xmlns="http://schemas.openxmlformats.org/spreadsheetml/2006/main" count="41" uniqueCount="33">
  <si>
    <t>04/8/2025</t>
  </si>
  <si>
    <t>1056</t>
  </si>
  <si>
    <t>08/8/2025</t>
  </si>
  <si>
    <t>1103</t>
  </si>
  <si>
    <t>13/8/2025</t>
  </si>
  <si>
    <t>1149</t>
  </si>
  <si>
    <t>1147</t>
  </si>
  <si>
    <t>21/8/2025</t>
  </si>
  <si>
    <t>1226</t>
  </si>
  <si>
    <t>SL</t>
  </si>
  <si>
    <t>DATE</t>
  </si>
  <si>
    <t>LR NO</t>
  </si>
  <si>
    <t>INV NO</t>
  </si>
  <si>
    <t>FROM</t>
  </si>
  <si>
    <t>TO</t>
  </si>
  <si>
    <t>CASE</t>
  </si>
  <si>
    <t>JA/08412</t>
  </si>
  <si>
    <t>JA/08797</t>
  </si>
  <si>
    <t>JA/08982</t>
  </si>
  <si>
    <t>JA/09003</t>
  </si>
  <si>
    <t>JA/09451</t>
  </si>
  <si>
    <t>KHANDAPADA</t>
  </si>
  <si>
    <t>JALESWAR</t>
  </si>
  <si>
    <t>CTC</t>
  </si>
  <si>
    <t>RATE</t>
  </si>
  <si>
    <t>LR.CH.</t>
  </si>
  <si>
    <t>AMOUNT</t>
  </si>
  <si>
    <t>INVOICE
PRAGATI LOGISTICS,SAMANTA SAHI KHUNTIA LANE,8984191006
GST No:21AGHPB9356M1Z9</t>
  </si>
  <si>
    <t>To,
M/s PHARMACEUTICALS INSTITUTE OF INDIA PVT LTD
Address: PLOT NO. : 43, KHATA NO. : 134/95, BANIKA, MANGULI
CUTTACK-754025, ODISHA,8342094521
GST No: 21AAFCP7043L1ZE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</si>
  <si>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</si>
  <si>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</si>
  <si>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TWO THOUSAND SIX HUNDRED FIFTY FIVE ONLY)</t>
  </si>
  <si>
    <t xml:space="preserve">Bill Date: 31/08/2025
Bill NO :  14515
Total Amount:  2655.00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</si>
</sst>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6</xdr:col>
      <xdr:colOff>180975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37147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4" width="9.7109375" customWidth="1"/>
    <col min="5" max="5" width="7.28515625" customWidth="1"/>
    <col min="6" max="6" width="14.140625" customWidth="1"/>
    <col min="7" max="7" width="5.7109375" customWidth="1"/>
    <col min="8" max="8" width="7.42578125" customWidth="1"/>
    <col min="9" max="9" width="8.140625" customWidth="1"/>
  </cols>
  <sheetData>
    <row r="1" spans="1:10" s="4" customFormat="1" ht="90" customHeight="1">
      <c r="A1" s="11"/>
      <c r="B1" s="12"/>
      <c r="C1" s="12"/>
      <c r="D1" s="12"/>
      <c r="E1" s="12"/>
      <c r="F1" s="12"/>
      <c r="G1" s="13"/>
      <c r="H1" s="14" t="s">
        <v>27</v>
      </c>
      <c r="I1" s="15"/>
      <c r="J1" s="15"/>
    </row>
    <row r="2" spans="1:10" s="4" customFormat="1" ht="100.5" customHeight="1">
      <c r="A2" s="16" t="s">
        <v>28</v>
      </c>
      <c r="B2" s="17"/>
      <c r="C2" s="17"/>
      <c r="D2" s="17"/>
      <c r="E2" s="17"/>
      <c r="F2" s="17"/>
      <c r="G2" s="18"/>
      <c r="H2" s="19" t="s">
        <v>32</v>
      </c>
      <c r="I2" s="20"/>
      <c r="J2" s="20"/>
    </row>
    <row r="3" spans="1:10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24</v>
      </c>
      <c r="I3" s="3" t="s">
        <v>25</v>
      </c>
      <c r="J3" s="3" t="s">
        <v>26</v>
      </c>
    </row>
    <row r="4" spans="1:10">
      <c r="A4" s="2">
        <v>1</v>
      </c>
      <c r="B4" s="2" t="s">
        <v>0</v>
      </c>
      <c r="C4" s="2" t="s">
        <v>16</v>
      </c>
      <c r="D4" s="2" t="s">
        <v>1</v>
      </c>
      <c r="E4" s="2" t="s">
        <v>23</v>
      </c>
      <c r="F4" s="2" t="s">
        <v>21</v>
      </c>
      <c r="G4" s="2">
        <v>12</v>
      </c>
      <c r="H4" s="8">
        <f>VLOOKUP(F4,'[1]ASPHA CHEM'!$C$4:$D$75,2,FALSE)</f>
        <v>35</v>
      </c>
      <c r="I4" s="8">
        <v>20</v>
      </c>
      <c r="J4" s="8">
        <f>G4*H4+I4</f>
        <v>440</v>
      </c>
    </row>
    <row r="5" spans="1:10">
      <c r="A5" s="2">
        <v>2</v>
      </c>
      <c r="B5" s="2" t="s">
        <v>2</v>
      </c>
      <c r="C5" s="2" t="s">
        <v>17</v>
      </c>
      <c r="D5" s="2" t="s">
        <v>3</v>
      </c>
      <c r="E5" s="2" t="s">
        <v>23</v>
      </c>
      <c r="F5" s="2" t="s">
        <v>22</v>
      </c>
      <c r="G5" s="2">
        <v>2</v>
      </c>
      <c r="H5" s="8">
        <f>VLOOKUP(F5,'[1]ASPHA CHEM'!$C$4:$D$75,2,FALSE)</f>
        <v>35</v>
      </c>
      <c r="I5" s="8">
        <v>20</v>
      </c>
      <c r="J5" s="8">
        <f t="shared" ref="J5:J8" si="0">G5*H5+I5</f>
        <v>90</v>
      </c>
    </row>
    <row r="6" spans="1:10">
      <c r="A6" s="2">
        <v>3</v>
      </c>
      <c r="B6" s="2" t="s">
        <v>4</v>
      </c>
      <c r="C6" s="2" t="s">
        <v>18</v>
      </c>
      <c r="D6" s="2" t="s">
        <v>5</v>
      </c>
      <c r="E6" s="2" t="s">
        <v>23</v>
      </c>
      <c r="F6" s="2" t="s">
        <v>21</v>
      </c>
      <c r="G6" s="2">
        <v>15</v>
      </c>
      <c r="H6" s="8">
        <f>VLOOKUP(F6,'[1]ASPHA CHEM'!$C$4:$D$75,2,FALSE)</f>
        <v>35</v>
      </c>
      <c r="I6" s="8">
        <v>20</v>
      </c>
      <c r="J6" s="8">
        <f t="shared" si="0"/>
        <v>545</v>
      </c>
    </row>
    <row r="7" spans="1:10">
      <c r="A7" s="2">
        <v>4</v>
      </c>
      <c r="B7" s="2" t="s">
        <v>4</v>
      </c>
      <c r="C7" s="2" t="s">
        <v>19</v>
      </c>
      <c r="D7" s="2" t="s">
        <v>6</v>
      </c>
      <c r="E7" s="2" t="s">
        <v>23</v>
      </c>
      <c r="F7" s="2" t="s">
        <v>22</v>
      </c>
      <c r="G7" s="2">
        <v>40</v>
      </c>
      <c r="H7" s="8">
        <f>VLOOKUP(F7,'[1]ASPHA CHEM'!$C$4:$D$75,2,FALSE)</f>
        <v>35</v>
      </c>
      <c r="I7" s="8">
        <v>20</v>
      </c>
      <c r="J7" s="8">
        <f t="shared" si="0"/>
        <v>1420</v>
      </c>
    </row>
    <row r="8" spans="1:10">
      <c r="A8" s="2">
        <v>5</v>
      </c>
      <c r="B8" s="2" t="s">
        <v>7</v>
      </c>
      <c r="C8" s="2" t="s">
        <v>20</v>
      </c>
      <c r="D8" s="2" t="s">
        <v>8</v>
      </c>
      <c r="E8" s="2" t="s">
        <v>23</v>
      </c>
      <c r="F8" s="2" t="s">
        <v>21</v>
      </c>
      <c r="G8" s="2">
        <v>4</v>
      </c>
      <c r="H8" s="8">
        <f>VLOOKUP(F8,'[1]ASPHA CHEM'!$C$4:$D$75,2,FALSE)</f>
        <v>35</v>
      </c>
      <c r="I8" s="8">
        <v>20</v>
      </c>
      <c r="J8" s="8">
        <f t="shared" si="0"/>
        <v>160</v>
      </c>
    </row>
    <row r="9" spans="1:10" s="6" customFormat="1">
      <c r="A9" s="21" t="s">
        <v>31</v>
      </c>
      <c r="B9" s="22"/>
      <c r="C9" s="22"/>
      <c r="D9" s="22"/>
      <c r="E9" s="22"/>
      <c r="F9" s="22"/>
      <c r="G9" s="22"/>
      <c r="H9" s="23"/>
      <c r="I9" s="24"/>
      <c r="J9" s="5">
        <f>SUM(J4:J8)</f>
        <v>2655</v>
      </c>
    </row>
    <row r="10" spans="1:10" s="6" customFormat="1" ht="32.25" customHeight="1">
      <c r="A10" s="9" t="s">
        <v>30</v>
      </c>
      <c r="B10" s="9"/>
      <c r="C10" s="9"/>
      <c r="D10" s="9"/>
      <c r="E10" s="9"/>
      <c r="F10" s="9"/>
      <c r="G10" s="9"/>
      <c r="H10" s="10"/>
      <c r="I10" s="10"/>
      <c r="J10" s="10"/>
    </row>
    <row r="11" spans="1:10" s="6" customFormat="1" ht="32.25" customHeight="1">
      <c r="A11" s="9" t="s">
        <v>29</v>
      </c>
      <c r="B11" s="9"/>
      <c r="C11" s="9"/>
      <c r="D11" s="9"/>
      <c r="E11" s="9"/>
      <c r="F11" s="9"/>
      <c r="G11" s="9"/>
      <c r="H11" s="10"/>
      <c r="I11" s="10"/>
      <c r="J11" s="10"/>
    </row>
    <row r="12" spans="1:10">
      <c r="G12" s="7">
        <f>SUM(G4:G8)</f>
        <v>73</v>
      </c>
    </row>
  </sheetData>
  <sortState ref="B2:G6">
    <sortCondition ref="B1"/>
  </sortState>
  <mergeCells count="7">
    <mergeCell ref="A11:J11"/>
    <mergeCell ref="A1:G1"/>
    <mergeCell ref="H1:J1"/>
    <mergeCell ref="A2:G2"/>
    <mergeCell ref="H2:J2"/>
    <mergeCell ref="A9:I9"/>
    <mergeCell ref="A10:J10"/>
  </mergeCells>
  <conditionalFormatting sqref="C1">
    <cfRule type="duplicateValues" dxfId="1" priority="2"/>
  </conditionalFormatting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2025-09-07T05:06:43Z</dcterms:created>
  <dcterms:modified xsi:type="dcterms:W3CDTF">2025-09-09T08:12:17Z</dcterms:modified>
</cp:coreProperties>
</file>