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Invoice!$I$1:$I$37</definedName>
  </definedName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15"/>
  <c r="L16"/>
  <c r="L17"/>
  <c r="L18"/>
  <c r="L19"/>
  <c r="L20"/>
  <c r="L21"/>
  <c r="L22"/>
  <c r="L23"/>
  <c r="L24"/>
  <c r="L25"/>
  <c r="L26"/>
  <c r="L27"/>
  <c r="L28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23"/>
  <c r="I20"/>
  <c r="I6"/>
  <c r="I24"/>
  <c r="I8"/>
  <c r="L29" l="1"/>
  <c r="I28" l="1"/>
  <c r="I22"/>
  <c r="I7"/>
  <c r="I25"/>
  <c r="I19"/>
  <c r="I13"/>
</calcChain>
</file>

<file path=xl/sharedStrings.xml><?xml version="1.0" encoding="utf-8"?>
<sst xmlns="http://schemas.openxmlformats.org/spreadsheetml/2006/main" count="165" uniqueCount="94">
  <si>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</si>
  <si>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</si>
  <si>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</si>
  <si>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>ROUTE</t>
  </si>
  <si>
    <t xml:space="preserve">PRODUCT </t>
  </si>
  <si>
    <t>CASE</t>
  </si>
  <si>
    <t>RATE</t>
  </si>
  <si>
    <t>DD</t>
  </si>
  <si>
    <t>LR</t>
  </si>
  <si>
    <t>AMOUNT</t>
  </si>
  <si>
    <t>01/4/2023</t>
  </si>
  <si>
    <t>1</t>
  </si>
  <si>
    <t>AGARBATTI</t>
  </si>
  <si>
    <t>03/4/2023</t>
  </si>
  <si>
    <t>6</t>
  </si>
  <si>
    <t>sarbat</t>
  </si>
  <si>
    <t>4</t>
  </si>
  <si>
    <t>GHEE</t>
  </si>
  <si>
    <t>04/4/2023</t>
  </si>
  <si>
    <t>11</t>
  </si>
  <si>
    <t>10</t>
  </si>
  <si>
    <t>12</t>
  </si>
  <si>
    <t>05/4/2023</t>
  </si>
  <si>
    <t>37</t>
  </si>
  <si>
    <t>07/4/2023</t>
  </si>
  <si>
    <t>44</t>
  </si>
  <si>
    <t>10/4/2023</t>
  </si>
  <si>
    <t>71</t>
  </si>
  <si>
    <t>72</t>
  </si>
  <si>
    <t>75</t>
  </si>
  <si>
    <t>11/4/2023</t>
  </si>
  <si>
    <t>76</t>
  </si>
  <si>
    <t>13/4/2023</t>
  </si>
  <si>
    <t>106</t>
  </si>
  <si>
    <t>15/4/2023</t>
  </si>
  <si>
    <t>123</t>
  </si>
  <si>
    <t>118</t>
  </si>
  <si>
    <t>124</t>
  </si>
  <si>
    <t>120</t>
  </si>
  <si>
    <t>18/4/2023</t>
  </si>
  <si>
    <t>149</t>
  </si>
  <si>
    <t>19/4/2023</t>
  </si>
  <si>
    <t>150</t>
  </si>
  <si>
    <t>21/4/2023</t>
  </si>
  <si>
    <t>185</t>
  </si>
  <si>
    <t>28/4/2023</t>
  </si>
  <si>
    <t>246</t>
  </si>
  <si>
    <t>257</t>
  </si>
  <si>
    <t>264</t>
  </si>
  <si>
    <t>GST to be paid by Consignor under Reverse Charge Mechanism (RCM) as per GST</t>
  </si>
  <si>
    <t>Declaration � Kindly verify and confirm before 05/20/2023 00:00:00</t>
  </si>
  <si>
    <t>Thanking you for your business.
PRAGATI LOGISTICS</t>
  </si>
  <si>
    <t>SL.</t>
  </si>
  <si>
    <t>PL/MA/00002</t>
  </si>
  <si>
    <t>PL/MA/00173</t>
  </si>
  <si>
    <t>PL/DO/00193</t>
  </si>
  <si>
    <t>PL/MA/00244</t>
  </si>
  <si>
    <t>PL/MA/00249</t>
  </si>
  <si>
    <t>PL/MA/00250</t>
  </si>
  <si>
    <t>PL/DO/00368</t>
  </si>
  <si>
    <t>PL/MA/00473</t>
  </si>
  <si>
    <t>PL/MA/00584</t>
  </si>
  <si>
    <t>PL/MA/00585</t>
  </si>
  <si>
    <t>PL/DO/00651</t>
  </si>
  <si>
    <t>PL/DO/00717</t>
  </si>
  <si>
    <t>PL/DO/00961</t>
  </si>
  <si>
    <t>PL/MA/00970</t>
  </si>
  <si>
    <t>PL/MA/00956</t>
  </si>
  <si>
    <t>PL/MA/00949</t>
  </si>
  <si>
    <t>PL/MA/00915</t>
  </si>
  <si>
    <t>PL/MA/01157</t>
  </si>
  <si>
    <t>PL/MA/01169</t>
  </si>
  <si>
    <t>PL/MA/01283</t>
  </si>
  <si>
    <t>PL/MA/01749</t>
  </si>
  <si>
    <t>PL/MA/01778</t>
  </si>
  <si>
    <t>PL/DO/02045</t>
  </si>
  <si>
    <t xml:space="preserve">Invoice </t>
  </si>
  <si>
    <t>BHADRAK</t>
  </si>
  <si>
    <t>TALCHER</t>
  </si>
  <si>
    <t>KAMAKHYANAGAR</t>
  </si>
  <si>
    <t>BARIPADA</t>
  </si>
  <si>
    <t>RAIRANGPUR</t>
  </si>
  <si>
    <t>CHARAMPA</t>
  </si>
  <si>
    <t>JAJPUR ROAD</t>
  </si>
  <si>
    <t>DEOGARH</t>
  </si>
  <si>
    <t>BARAGARH</t>
  </si>
  <si>
    <t>RAMBAG</t>
  </si>
  <si>
    <t>CHANDBALI</t>
  </si>
  <si>
    <t>PURI</t>
  </si>
  <si>
    <t>JHARSUGUDA</t>
  </si>
  <si>
    <t>JAJPUR TOWN</t>
  </si>
  <si>
    <t>CTC</t>
  </si>
  <si>
    <t>(RUPEES THIRTEEN THOUSAND FOUR HUNDRED TWENTY FIVE ONLY)</t>
  </si>
  <si>
    <t>Bill Date:04/30/2023
Bill #:Inv-4071/23-24
TotalAmount:13425.00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</si>
</sst>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0" fontId="1" fillId="0" borderId="6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152400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MARCH/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BALASORE</v>
          </cell>
          <cell r="G4" t="str">
            <v>AGARBATTI</v>
          </cell>
          <cell r="H4">
            <v>3</v>
          </cell>
          <cell r="I4">
            <v>60</v>
          </cell>
        </row>
        <row r="5">
          <cell r="F5" t="str">
            <v>KENDRAPARA</v>
          </cell>
          <cell r="G5" t="str">
            <v>AGARBATTI</v>
          </cell>
          <cell r="H5">
            <v>2</v>
          </cell>
          <cell r="I5">
            <v>60</v>
          </cell>
        </row>
        <row r="6">
          <cell r="F6" t="str">
            <v>JAJPUR ROAD</v>
          </cell>
          <cell r="G6" t="str">
            <v>sarbat</v>
          </cell>
          <cell r="H6">
            <v>8</v>
          </cell>
          <cell r="I6">
            <v>30</v>
          </cell>
        </row>
        <row r="7">
          <cell r="F7" t="str">
            <v>BAMARA</v>
          </cell>
          <cell r="G7" t="str">
            <v>AGARBATTI</v>
          </cell>
          <cell r="H7">
            <v>2</v>
          </cell>
          <cell r="I7">
            <v>90</v>
          </cell>
        </row>
        <row r="8">
          <cell r="F8" t="str">
            <v>BAMARA</v>
          </cell>
          <cell r="G8" t="str">
            <v>sarbat</v>
          </cell>
          <cell r="H8">
            <v>5</v>
          </cell>
          <cell r="I8">
            <v>40</v>
          </cell>
        </row>
        <row r="9">
          <cell r="F9" t="str">
            <v>KAMAKHYANAGAR</v>
          </cell>
          <cell r="G9" t="str">
            <v>GHEE</v>
          </cell>
          <cell r="H9">
            <v>6</v>
          </cell>
          <cell r="I9">
            <v>35</v>
          </cell>
        </row>
        <row r="10">
          <cell r="F10" t="str">
            <v>BARAGARH</v>
          </cell>
          <cell r="G10" t="str">
            <v>AGARBATTI</v>
          </cell>
          <cell r="H10">
            <v>4</v>
          </cell>
          <cell r="I10">
            <v>65</v>
          </cell>
        </row>
        <row r="11">
          <cell r="F11" t="str">
            <v>BARAGARH</v>
          </cell>
          <cell r="G11" t="str">
            <v>sarbat</v>
          </cell>
          <cell r="H11">
            <v>12</v>
          </cell>
          <cell r="I11">
            <v>35</v>
          </cell>
        </row>
        <row r="12">
          <cell r="F12" t="str">
            <v>ANGUL</v>
          </cell>
          <cell r="G12" t="str">
            <v>AGARBATTI</v>
          </cell>
          <cell r="H12">
            <v>10</v>
          </cell>
          <cell r="I12">
            <v>30</v>
          </cell>
        </row>
        <row r="13">
          <cell r="F13" t="str">
            <v>BAMARA</v>
          </cell>
          <cell r="G13" t="str">
            <v>AGARBATTI</v>
          </cell>
          <cell r="H13">
            <v>2</v>
          </cell>
          <cell r="I13">
            <v>90</v>
          </cell>
        </row>
        <row r="14">
          <cell r="F14" t="str">
            <v>BAMARA</v>
          </cell>
          <cell r="G14" t="str">
            <v>sarbat</v>
          </cell>
          <cell r="H14">
            <v>5</v>
          </cell>
          <cell r="I14">
            <v>40</v>
          </cell>
        </row>
        <row r="15">
          <cell r="F15" t="str">
            <v>KATIKATA</v>
          </cell>
          <cell r="G15" t="str">
            <v>AGARBATTI</v>
          </cell>
          <cell r="H15">
            <v>5</v>
          </cell>
          <cell r="I15">
            <v>60</v>
          </cell>
        </row>
        <row r="16">
          <cell r="F16" t="str">
            <v>DHENKANAL</v>
          </cell>
          <cell r="G16" t="str">
            <v>sarbat</v>
          </cell>
          <cell r="H16">
            <v>15</v>
          </cell>
          <cell r="I16">
            <v>30</v>
          </cell>
        </row>
        <row r="17">
          <cell r="F17" t="str">
            <v>RAIRANGPUR</v>
          </cell>
          <cell r="G17" t="str">
            <v>sarbat</v>
          </cell>
          <cell r="H17">
            <v>9</v>
          </cell>
          <cell r="I17">
            <v>35</v>
          </cell>
        </row>
        <row r="18">
          <cell r="F18" t="str">
            <v>JEYPORE</v>
          </cell>
          <cell r="G18" t="str">
            <v>AGARBATTI</v>
          </cell>
          <cell r="H18">
            <v>6</v>
          </cell>
          <cell r="I18">
            <v>90</v>
          </cell>
        </row>
        <row r="19">
          <cell r="F19" t="str">
            <v>JAGATSINGHPUR</v>
          </cell>
          <cell r="G19" t="str">
            <v>AGARBATTI</v>
          </cell>
          <cell r="H19">
            <v>5</v>
          </cell>
          <cell r="I19">
            <v>50</v>
          </cell>
        </row>
        <row r="20">
          <cell r="F20" t="str">
            <v>KANDARPUR</v>
          </cell>
          <cell r="G20" t="str">
            <v>AGARBATTI</v>
          </cell>
          <cell r="H20">
            <v>4</v>
          </cell>
          <cell r="I20">
            <v>70</v>
          </cell>
        </row>
        <row r="21">
          <cell r="F21" t="str">
            <v>BARAGARH</v>
          </cell>
          <cell r="G21" t="str">
            <v>sarbat</v>
          </cell>
          <cell r="H21">
            <v>5</v>
          </cell>
          <cell r="I21">
            <v>40</v>
          </cell>
        </row>
        <row r="22">
          <cell r="F22" t="str">
            <v>KARANJIA</v>
          </cell>
          <cell r="G22" t="str">
            <v>FOOD PROD</v>
          </cell>
          <cell r="H22">
            <v>3</v>
          </cell>
          <cell r="I22">
            <v>35</v>
          </cell>
        </row>
        <row r="23">
          <cell r="F23" t="str">
            <v>NILAGIRI</v>
          </cell>
          <cell r="G23" t="str">
            <v>AGARBATTI</v>
          </cell>
          <cell r="H23">
            <v>2</v>
          </cell>
          <cell r="I23">
            <v>80</v>
          </cell>
        </row>
        <row r="24">
          <cell r="F24" t="str">
            <v>BARIPADA</v>
          </cell>
          <cell r="G24" t="str">
            <v>AGARBATTI</v>
          </cell>
          <cell r="H24">
            <v>3</v>
          </cell>
          <cell r="I24">
            <v>70</v>
          </cell>
        </row>
        <row r="25">
          <cell r="F25" t="str">
            <v>JAJPUR TOWN</v>
          </cell>
          <cell r="G25" t="str">
            <v>AGARBATTI</v>
          </cell>
          <cell r="H25">
            <v>2</v>
          </cell>
          <cell r="I25">
            <v>60</v>
          </cell>
        </row>
        <row r="26">
          <cell r="F26" t="str">
            <v>ANGUL</v>
          </cell>
          <cell r="G26" t="str">
            <v>FOOD PROD</v>
          </cell>
          <cell r="H26">
            <v>7</v>
          </cell>
          <cell r="I26">
            <v>30</v>
          </cell>
        </row>
        <row r="27">
          <cell r="F27" t="str">
            <v>SORO</v>
          </cell>
          <cell r="G27" t="str">
            <v>AGARBATTI</v>
          </cell>
          <cell r="H27">
            <v>3</v>
          </cell>
          <cell r="I27">
            <v>60</v>
          </cell>
        </row>
        <row r="28">
          <cell r="F28" t="str">
            <v>KANDARPUR</v>
          </cell>
          <cell r="G28" t="str">
            <v>AGARBATTI</v>
          </cell>
          <cell r="H28">
            <v>4</v>
          </cell>
          <cell r="I28">
            <v>70</v>
          </cell>
        </row>
        <row r="29">
          <cell r="F29" t="str">
            <v>SINGIRI</v>
          </cell>
          <cell r="G29" t="str">
            <v>AGARBATTI</v>
          </cell>
          <cell r="H29">
            <v>5</v>
          </cell>
          <cell r="I2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H2" sqref="H2:L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3.140625" style="1" customWidth="1"/>
    <col min="4" max="4" width="7.42578125" style="1" bestFit="1" customWidth="1"/>
    <col min="5" max="5" width="7" style="1" bestFit="1" customWidth="1"/>
    <col min="6" max="6" width="17.85546875" style="1" bestFit="1" customWidth="1"/>
    <col min="7" max="7" width="11" style="1" bestFit="1" customWidth="1"/>
    <col min="8" max="8" width="5.42578125" style="1" bestFit="1" customWidth="1"/>
    <col min="9" max="10" width="6.5703125" style="1" bestFit="1" customWidth="1"/>
    <col min="11" max="11" width="5.5703125" style="1" bestFit="1" customWidth="1"/>
    <col min="12" max="12" width="8.5703125" style="1" bestFit="1" customWidth="1"/>
    <col min="13" max="16384" width="9.140625" style="1"/>
  </cols>
  <sheetData>
    <row r="1" spans="1:12" ht="90" customHeight="1">
      <c r="A1" s="9"/>
      <c r="B1" s="10"/>
      <c r="C1" s="10"/>
      <c r="D1" s="10"/>
      <c r="E1" s="10"/>
      <c r="F1" s="10"/>
      <c r="G1" s="10"/>
      <c r="H1" s="9" t="s">
        <v>0</v>
      </c>
      <c r="I1" s="10"/>
      <c r="J1" s="10"/>
      <c r="K1" s="10"/>
      <c r="L1" s="11"/>
    </row>
    <row r="2" spans="1:12" ht="90" customHeight="1">
      <c r="A2" s="9" t="s">
        <v>1</v>
      </c>
      <c r="B2" s="10"/>
      <c r="C2" s="10"/>
      <c r="D2" s="10"/>
      <c r="E2" s="10"/>
      <c r="F2" s="10"/>
      <c r="G2" s="10"/>
      <c r="H2" s="9" t="s">
        <v>93</v>
      </c>
      <c r="I2" s="10"/>
      <c r="J2" s="10"/>
      <c r="K2" s="10"/>
      <c r="L2" s="11"/>
    </row>
    <row r="3" spans="1:12" s="5" customFormat="1" ht="30">
      <c r="A3" s="4" t="s">
        <v>52</v>
      </c>
      <c r="B3" s="4" t="s">
        <v>2</v>
      </c>
      <c r="C3" s="4" t="s">
        <v>8</v>
      </c>
      <c r="D3" s="4" t="s">
        <v>76</v>
      </c>
      <c r="E3" s="4" t="s">
        <v>3</v>
      </c>
      <c r="F3" s="4"/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ht="18.75" customHeight="1">
      <c r="A4" s="2">
        <v>1</v>
      </c>
      <c r="B4" s="2" t="s">
        <v>10</v>
      </c>
      <c r="C4" s="2" t="s">
        <v>53</v>
      </c>
      <c r="D4" s="2" t="s">
        <v>11</v>
      </c>
      <c r="E4" s="8" t="s">
        <v>91</v>
      </c>
      <c r="F4" s="2" t="s">
        <v>77</v>
      </c>
      <c r="G4" s="2" t="s">
        <v>12</v>
      </c>
      <c r="H4" s="2">
        <v>4</v>
      </c>
      <c r="I4" s="3">
        <v>60</v>
      </c>
      <c r="J4" s="3">
        <f>H4*5</f>
        <v>20</v>
      </c>
      <c r="K4" s="3">
        <v>25</v>
      </c>
      <c r="L4" s="3">
        <f>H4*I4+J4+K4</f>
        <v>285</v>
      </c>
    </row>
    <row r="5" spans="1:12" ht="18.75" customHeight="1">
      <c r="A5" s="2">
        <v>2</v>
      </c>
      <c r="B5" s="2" t="s">
        <v>13</v>
      </c>
      <c r="C5" s="2" t="s">
        <v>54</v>
      </c>
      <c r="D5" s="2" t="s">
        <v>14</v>
      </c>
      <c r="E5" s="8" t="s">
        <v>91</v>
      </c>
      <c r="F5" s="2" t="s">
        <v>78</v>
      </c>
      <c r="G5" s="2" t="s">
        <v>15</v>
      </c>
      <c r="H5" s="2">
        <v>13</v>
      </c>
      <c r="I5" s="3">
        <v>40</v>
      </c>
      <c r="J5" s="3">
        <f t="shared" ref="J5:J28" si="0">H5*5</f>
        <v>65</v>
      </c>
      <c r="K5" s="3">
        <v>25</v>
      </c>
      <c r="L5" s="3">
        <f t="shared" ref="L5:L28" si="1">H5*I5+J5+K5</f>
        <v>610</v>
      </c>
    </row>
    <row r="6" spans="1:12" ht="18.75" customHeight="1">
      <c r="A6" s="2">
        <v>3</v>
      </c>
      <c r="B6" s="2" t="s">
        <v>13</v>
      </c>
      <c r="C6" s="2" t="s">
        <v>55</v>
      </c>
      <c r="D6" s="2" t="s">
        <v>16</v>
      </c>
      <c r="E6" s="8" t="s">
        <v>91</v>
      </c>
      <c r="F6" s="2" t="s">
        <v>79</v>
      </c>
      <c r="G6" s="2" t="s">
        <v>17</v>
      </c>
      <c r="H6" s="2">
        <v>2</v>
      </c>
      <c r="I6" s="3">
        <f>VLOOKUP(F6,[1]Invoice!$F$6:$I$21,4,FALSE)</f>
        <v>35</v>
      </c>
      <c r="J6" s="3">
        <f t="shared" si="0"/>
        <v>10</v>
      </c>
      <c r="K6" s="3">
        <v>35</v>
      </c>
      <c r="L6" s="3">
        <f t="shared" si="1"/>
        <v>115</v>
      </c>
    </row>
    <row r="7" spans="1:12" ht="18.75" customHeight="1">
      <c r="A7" s="2">
        <v>4</v>
      </c>
      <c r="B7" s="2" t="s">
        <v>18</v>
      </c>
      <c r="C7" s="2" t="s">
        <v>56</v>
      </c>
      <c r="D7" s="2" t="s">
        <v>19</v>
      </c>
      <c r="E7" s="8" t="s">
        <v>91</v>
      </c>
      <c r="F7" s="2" t="s">
        <v>80</v>
      </c>
      <c r="G7" s="2" t="s">
        <v>12</v>
      </c>
      <c r="H7" s="2">
        <v>3</v>
      </c>
      <c r="I7" s="3">
        <f>VLOOKUP(F7,[1]Invoice!$F$4:$I$29,4,FALSE)</f>
        <v>70</v>
      </c>
      <c r="J7" s="3">
        <f t="shared" si="0"/>
        <v>15</v>
      </c>
      <c r="K7" s="3">
        <v>25</v>
      </c>
      <c r="L7" s="3">
        <f t="shared" si="1"/>
        <v>250</v>
      </c>
    </row>
    <row r="8" spans="1:12" ht="18.75" customHeight="1">
      <c r="A8" s="2">
        <v>5</v>
      </c>
      <c r="B8" s="2" t="s">
        <v>18</v>
      </c>
      <c r="C8" s="2" t="s">
        <v>57</v>
      </c>
      <c r="D8" s="2" t="s">
        <v>20</v>
      </c>
      <c r="E8" s="8" t="s">
        <v>91</v>
      </c>
      <c r="F8" s="2" t="s">
        <v>81</v>
      </c>
      <c r="G8" s="2" t="s">
        <v>12</v>
      </c>
      <c r="H8" s="2">
        <v>5</v>
      </c>
      <c r="I8" s="3">
        <f>VLOOKUP(F8,[1]Invoice!$F$4:$I$29,4,FALSE)</f>
        <v>35</v>
      </c>
      <c r="J8" s="3">
        <f t="shared" si="0"/>
        <v>25</v>
      </c>
      <c r="K8" s="3">
        <v>25</v>
      </c>
      <c r="L8" s="3">
        <f t="shared" si="1"/>
        <v>225</v>
      </c>
    </row>
    <row r="9" spans="1:12" ht="18.75" customHeight="1">
      <c r="A9" s="2">
        <v>6</v>
      </c>
      <c r="B9" s="2" t="s">
        <v>18</v>
      </c>
      <c r="C9" s="2" t="s">
        <v>58</v>
      </c>
      <c r="D9" s="2" t="s">
        <v>21</v>
      </c>
      <c r="E9" s="8" t="s">
        <v>91</v>
      </c>
      <c r="F9" s="2" t="s">
        <v>82</v>
      </c>
      <c r="G9" s="2" t="s">
        <v>12</v>
      </c>
      <c r="H9" s="2">
        <v>2</v>
      </c>
      <c r="I9" s="3">
        <v>70</v>
      </c>
      <c r="J9" s="3">
        <f t="shared" si="0"/>
        <v>10</v>
      </c>
      <c r="K9" s="3">
        <v>25</v>
      </c>
      <c r="L9" s="3">
        <f t="shared" si="1"/>
        <v>175</v>
      </c>
    </row>
    <row r="10" spans="1:12" ht="18.75" customHeight="1">
      <c r="A10" s="2">
        <v>7</v>
      </c>
      <c r="B10" s="2" t="s">
        <v>22</v>
      </c>
      <c r="C10" s="2" t="s">
        <v>59</v>
      </c>
      <c r="D10" s="2" t="s">
        <v>23</v>
      </c>
      <c r="E10" s="8" t="s">
        <v>91</v>
      </c>
      <c r="F10" s="2" t="s">
        <v>83</v>
      </c>
      <c r="G10" s="2" t="s">
        <v>12</v>
      </c>
      <c r="H10" s="2">
        <v>10</v>
      </c>
      <c r="I10" s="3">
        <v>70</v>
      </c>
      <c r="J10" s="3">
        <f t="shared" si="0"/>
        <v>50</v>
      </c>
      <c r="K10" s="3">
        <v>25</v>
      </c>
      <c r="L10" s="3">
        <f t="shared" si="1"/>
        <v>775</v>
      </c>
    </row>
    <row r="11" spans="1:12" ht="18.75" customHeight="1">
      <c r="A11" s="2">
        <v>8</v>
      </c>
      <c r="B11" s="2" t="s">
        <v>24</v>
      </c>
      <c r="C11" s="2" t="s">
        <v>60</v>
      </c>
      <c r="D11" s="2" t="s">
        <v>25</v>
      </c>
      <c r="E11" s="8" t="s">
        <v>91</v>
      </c>
      <c r="F11" s="2" t="s">
        <v>77</v>
      </c>
      <c r="G11" s="2" t="s">
        <v>12</v>
      </c>
      <c r="H11" s="2">
        <v>18</v>
      </c>
      <c r="I11" s="3">
        <v>80</v>
      </c>
      <c r="J11" s="3">
        <f t="shared" si="0"/>
        <v>90</v>
      </c>
      <c r="K11" s="3">
        <v>25</v>
      </c>
      <c r="L11" s="3">
        <f t="shared" si="1"/>
        <v>1555</v>
      </c>
    </row>
    <row r="12" spans="1:12" ht="18.75" customHeight="1">
      <c r="A12" s="2">
        <v>9</v>
      </c>
      <c r="B12" s="2" t="s">
        <v>26</v>
      </c>
      <c r="C12" s="2" t="s">
        <v>61</v>
      </c>
      <c r="D12" s="2" t="s">
        <v>27</v>
      </c>
      <c r="E12" s="8" t="s">
        <v>91</v>
      </c>
      <c r="F12" s="2" t="s">
        <v>84</v>
      </c>
      <c r="G12" s="2" t="s">
        <v>12</v>
      </c>
      <c r="H12" s="2">
        <v>6</v>
      </c>
      <c r="I12" s="3">
        <v>85</v>
      </c>
      <c r="J12" s="3">
        <f t="shared" si="0"/>
        <v>30</v>
      </c>
      <c r="K12" s="3">
        <v>25</v>
      </c>
      <c r="L12" s="3">
        <f t="shared" si="1"/>
        <v>565</v>
      </c>
    </row>
    <row r="13" spans="1:12" ht="18.75" customHeight="1">
      <c r="A13" s="2">
        <v>10</v>
      </c>
      <c r="B13" s="6" t="s">
        <v>26</v>
      </c>
      <c r="C13" s="6" t="s">
        <v>62</v>
      </c>
      <c r="D13" s="6" t="s">
        <v>28</v>
      </c>
      <c r="E13" s="8" t="s">
        <v>91</v>
      </c>
      <c r="F13" s="2" t="s">
        <v>85</v>
      </c>
      <c r="G13" s="2" t="s">
        <v>12</v>
      </c>
      <c r="H13" s="2">
        <v>2</v>
      </c>
      <c r="I13" s="3">
        <f>VLOOKUP(F13,[1]Invoice!$F$4:$I$29,4,FALSE)</f>
        <v>65</v>
      </c>
      <c r="J13" s="3">
        <f t="shared" si="0"/>
        <v>10</v>
      </c>
      <c r="K13" s="3">
        <v>25</v>
      </c>
      <c r="L13" s="3">
        <f t="shared" si="1"/>
        <v>165</v>
      </c>
    </row>
    <row r="14" spans="1:12" ht="18.75" customHeight="1">
      <c r="A14" s="2">
        <v>11</v>
      </c>
      <c r="B14" s="7"/>
      <c r="C14" s="7"/>
      <c r="D14" s="7"/>
      <c r="E14" s="8" t="s">
        <v>91</v>
      </c>
      <c r="F14" s="2" t="s">
        <v>85</v>
      </c>
      <c r="G14" s="2" t="s">
        <v>15</v>
      </c>
      <c r="H14" s="2">
        <v>5</v>
      </c>
      <c r="I14" s="3">
        <v>40</v>
      </c>
      <c r="J14" s="3">
        <f t="shared" si="0"/>
        <v>25</v>
      </c>
      <c r="K14" s="3"/>
      <c r="L14" s="3">
        <f>H14*I14+J14+K14</f>
        <v>225</v>
      </c>
    </row>
    <row r="15" spans="1:12" ht="18.75" customHeight="1">
      <c r="A15" s="2">
        <v>12</v>
      </c>
      <c r="B15" s="2" t="s">
        <v>26</v>
      </c>
      <c r="C15" s="2" t="s">
        <v>63</v>
      </c>
      <c r="D15" s="2" t="s">
        <v>29</v>
      </c>
      <c r="E15" s="8" t="s">
        <v>91</v>
      </c>
      <c r="F15" s="2" t="s">
        <v>86</v>
      </c>
      <c r="G15" s="2" t="s">
        <v>12</v>
      </c>
      <c r="H15" s="2">
        <v>10</v>
      </c>
      <c r="I15" s="3">
        <v>100</v>
      </c>
      <c r="J15" s="3">
        <f t="shared" si="0"/>
        <v>50</v>
      </c>
      <c r="K15" s="3">
        <v>25</v>
      </c>
      <c r="L15" s="3">
        <f t="shared" si="1"/>
        <v>1075</v>
      </c>
    </row>
    <row r="16" spans="1:12" ht="18.75" customHeight="1">
      <c r="A16" s="2">
        <v>13</v>
      </c>
      <c r="B16" s="2" t="s">
        <v>30</v>
      </c>
      <c r="C16" s="2" t="s">
        <v>64</v>
      </c>
      <c r="D16" s="2" t="s">
        <v>31</v>
      </c>
      <c r="E16" s="8" t="s">
        <v>91</v>
      </c>
      <c r="F16" s="2" t="s">
        <v>87</v>
      </c>
      <c r="G16" s="2" t="s">
        <v>12</v>
      </c>
      <c r="H16" s="2">
        <v>4</v>
      </c>
      <c r="I16" s="3">
        <v>100</v>
      </c>
      <c r="J16" s="3">
        <f t="shared" si="0"/>
        <v>20</v>
      </c>
      <c r="K16" s="3">
        <v>25</v>
      </c>
      <c r="L16" s="3">
        <f t="shared" si="1"/>
        <v>445</v>
      </c>
    </row>
    <row r="17" spans="1:12" ht="18.75" customHeight="1">
      <c r="A17" s="2">
        <v>14</v>
      </c>
      <c r="B17" s="2" t="s">
        <v>32</v>
      </c>
      <c r="C17" s="2" t="s">
        <v>65</v>
      </c>
      <c r="D17" s="2" t="s">
        <v>33</v>
      </c>
      <c r="E17" s="8" t="s">
        <v>91</v>
      </c>
      <c r="F17" s="2" t="s">
        <v>88</v>
      </c>
      <c r="G17" s="2" t="s">
        <v>12</v>
      </c>
      <c r="H17" s="2">
        <v>2</v>
      </c>
      <c r="I17" s="3">
        <v>60</v>
      </c>
      <c r="J17" s="3">
        <f t="shared" si="0"/>
        <v>10</v>
      </c>
      <c r="K17" s="3">
        <v>25</v>
      </c>
      <c r="L17" s="3">
        <f t="shared" si="1"/>
        <v>155</v>
      </c>
    </row>
    <row r="18" spans="1:12" ht="18.75" customHeight="1">
      <c r="A18" s="2">
        <v>15</v>
      </c>
      <c r="B18" s="2" t="s">
        <v>34</v>
      </c>
      <c r="C18" s="2" t="s">
        <v>66</v>
      </c>
      <c r="D18" s="2" t="s">
        <v>35</v>
      </c>
      <c r="E18" s="8" t="s">
        <v>91</v>
      </c>
      <c r="F18" s="2" t="s">
        <v>78</v>
      </c>
      <c r="G18" s="2" t="s">
        <v>15</v>
      </c>
      <c r="H18" s="2">
        <v>9</v>
      </c>
      <c r="I18" s="3">
        <v>50</v>
      </c>
      <c r="J18" s="3">
        <f t="shared" si="0"/>
        <v>45</v>
      </c>
      <c r="K18" s="3">
        <v>25</v>
      </c>
      <c r="L18" s="3">
        <f t="shared" si="1"/>
        <v>520</v>
      </c>
    </row>
    <row r="19" spans="1:12" ht="18.75" customHeight="1">
      <c r="A19" s="2">
        <v>16</v>
      </c>
      <c r="B19" s="2" t="s">
        <v>34</v>
      </c>
      <c r="C19" s="2" t="s">
        <v>67</v>
      </c>
      <c r="D19" s="2" t="s">
        <v>36</v>
      </c>
      <c r="E19" s="8" t="s">
        <v>91</v>
      </c>
      <c r="F19" s="2" t="s">
        <v>80</v>
      </c>
      <c r="G19" s="2" t="s">
        <v>12</v>
      </c>
      <c r="H19" s="2">
        <v>10</v>
      </c>
      <c r="I19" s="3">
        <f>VLOOKUP(F19,[1]Invoice!$F$4:$I$29,4,FALSE)</f>
        <v>70</v>
      </c>
      <c r="J19" s="3">
        <f t="shared" si="0"/>
        <v>50</v>
      </c>
      <c r="K19" s="3">
        <v>25</v>
      </c>
      <c r="L19" s="3">
        <f t="shared" si="1"/>
        <v>775</v>
      </c>
    </row>
    <row r="20" spans="1:12" ht="18.75" customHeight="1">
      <c r="A20" s="2">
        <v>17</v>
      </c>
      <c r="B20" s="2" t="s">
        <v>34</v>
      </c>
      <c r="C20" s="2" t="s">
        <v>68</v>
      </c>
      <c r="D20" s="2" t="s">
        <v>37</v>
      </c>
      <c r="E20" s="8" t="s">
        <v>91</v>
      </c>
      <c r="F20" s="2" t="s">
        <v>81</v>
      </c>
      <c r="G20" s="2" t="s">
        <v>15</v>
      </c>
      <c r="H20" s="2">
        <v>12</v>
      </c>
      <c r="I20" s="3">
        <f>VLOOKUP(F20,[1]Invoice!$F$6:$I$21,4,FALSE)</f>
        <v>35</v>
      </c>
      <c r="J20" s="3">
        <f t="shared" si="0"/>
        <v>60</v>
      </c>
      <c r="K20" s="3">
        <v>25</v>
      </c>
      <c r="L20" s="3">
        <f t="shared" si="1"/>
        <v>505</v>
      </c>
    </row>
    <row r="21" spans="1:12" ht="18.75" customHeight="1">
      <c r="A21" s="2">
        <v>18</v>
      </c>
      <c r="B21" s="2" t="s">
        <v>34</v>
      </c>
      <c r="C21" s="2" t="s">
        <v>69</v>
      </c>
      <c r="D21" s="2" t="s">
        <v>38</v>
      </c>
      <c r="E21" s="8" t="s">
        <v>91</v>
      </c>
      <c r="F21" s="2" t="s">
        <v>89</v>
      </c>
      <c r="G21" s="2" t="s">
        <v>15</v>
      </c>
      <c r="H21" s="2">
        <v>24</v>
      </c>
      <c r="I21" s="3">
        <v>40</v>
      </c>
      <c r="J21" s="3">
        <f t="shared" si="0"/>
        <v>120</v>
      </c>
      <c r="K21" s="3">
        <v>25</v>
      </c>
      <c r="L21" s="3">
        <f t="shared" si="1"/>
        <v>1105</v>
      </c>
    </row>
    <row r="22" spans="1:12" ht="18.75" customHeight="1">
      <c r="A22" s="2">
        <v>19</v>
      </c>
      <c r="B22" s="2" t="s">
        <v>39</v>
      </c>
      <c r="C22" s="2" t="s">
        <v>70</v>
      </c>
      <c r="D22" s="2" t="s">
        <v>40</v>
      </c>
      <c r="E22" s="8" t="s">
        <v>91</v>
      </c>
      <c r="F22" s="2" t="s">
        <v>80</v>
      </c>
      <c r="G22" s="2" t="s">
        <v>12</v>
      </c>
      <c r="H22" s="2">
        <v>10</v>
      </c>
      <c r="I22" s="3">
        <f>VLOOKUP(F22,[1]Invoice!$F$4:$I$29,4,FALSE)</f>
        <v>70</v>
      </c>
      <c r="J22" s="3">
        <f t="shared" si="0"/>
        <v>50</v>
      </c>
      <c r="K22" s="3">
        <v>25</v>
      </c>
      <c r="L22" s="3">
        <f t="shared" si="1"/>
        <v>775</v>
      </c>
    </row>
    <row r="23" spans="1:12" ht="18.75" customHeight="1">
      <c r="A23" s="2">
        <v>20</v>
      </c>
      <c r="B23" s="2" t="s">
        <v>41</v>
      </c>
      <c r="C23" s="2" t="s">
        <v>71</v>
      </c>
      <c r="D23" s="2" t="s">
        <v>42</v>
      </c>
      <c r="E23" s="8" t="s">
        <v>91</v>
      </c>
      <c r="F23" s="2" t="s">
        <v>81</v>
      </c>
      <c r="G23" s="2" t="s">
        <v>15</v>
      </c>
      <c r="H23" s="2">
        <v>2</v>
      </c>
      <c r="I23" s="3">
        <f>VLOOKUP(F23,[1]Invoice!$F$6:$I$21,4,FALSE)</f>
        <v>35</v>
      </c>
      <c r="J23" s="3">
        <f t="shared" si="0"/>
        <v>10</v>
      </c>
      <c r="K23" s="3">
        <v>25</v>
      </c>
      <c r="L23" s="3">
        <f t="shared" si="1"/>
        <v>105</v>
      </c>
    </row>
    <row r="24" spans="1:12" ht="18.75" customHeight="1">
      <c r="A24" s="2">
        <v>21</v>
      </c>
      <c r="B24" s="2" t="s">
        <v>41</v>
      </c>
      <c r="C24" s="8" t="s">
        <v>71</v>
      </c>
      <c r="D24" s="2" t="s">
        <v>42</v>
      </c>
      <c r="E24" s="8" t="s">
        <v>91</v>
      </c>
      <c r="F24" s="2" t="s">
        <v>81</v>
      </c>
      <c r="G24" s="2" t="s">
        <v>12</v>
      </c>
      <c r="H24" s="2">
        <v>7</v>
      </c>
      <c r="I24" s="3">
        <f>VLOOKUP(F24,[1]Invoice!$F$4:$I$29,4,FALSE)</f>
        <v>35</v>
      </c>
      <c r="J24" s="3">
        <f t="shared" si="0"/>
        <v>35</v>
      </c>
      <c r="K24" s="3">
        <v>25</v>
      </c>
      <c r="L24" s="3">
        <f t="shared" si="1"/>
        <v>305</v>
      </c>
    </row>
    <row r="25" spans="1:12" ht="18.75" customHeight="1">
      <c r="A25" s="2">
        <v>22</v>
      </c>
      <c r="B25" s="2" t="s">
        <v>43</v>
      </c>
      <c r="C25" s="2" t="s">
        <v>72</v>
      </c>
      <c r="D25" s="2" t="s">
        <v>44</v>
      </c>
      <c r="E25" s="8" t="s">
        <v>91</v>
      </c>
      <c r="F25" s="2" t="s">
        <v>80</v>
      </c>
      <c r="G25" s="2" t="s">
        <v>12</v>
      </c>
      <c r="H25" s="2">
        <v>5</v>
      </c>
      <c r="I25" s="3">
        <f>VLOOKUP(F25,[1]Invoice!$F$4:$I$29,4,FALSE)</f>
        <v>70</v>
      </c>
      <c r="J25" s="3">
        <f t="shared" si="0"/>
        <v>25</v>
      </c>
      <c r="K25" s="3">
        <v>25</v>
      </c>
      <c r="L25" s="3">
        <f t="shared" si="1"/>
        <v>400</v>
      </c>
    </row>
    <row r="26" spans="1:12" ht="18.75" customHeight="1">
      <c r="A26" s="2">
        <v>23</v>
      </c>
      <c r="B26" s="2" t="s">
        <v>45</v>
      </c>
      <c r="C26" s="2" t="s">
        <v>73</v>
      </c>
      <c r="D26" s="2" t="s">
        <v>46</v>
      </c>
      <c r="E26" s="8" t="s">
        <v>91</v>
      </c>
      <c r="F26" s="2" t="s">
        <v>85</v>
      </c>
      <c r="G26" s="2" t="s">
        <v>15</v>
      </c>
      <c r="H26" s="2">
        <v>12</v>
      </c>
      <c r="I26" s="3">
        <v>40</v>
      </c>
      <c r="J26" s="3">
        <f t="shared" si="0"/>
        <v>60</v>
      </c>
      <c r="K26" s="3">
        <v>25</v>
      </c>
      <c r="L26" s="3">
        <f t="shared" si="1"/>
        <v>565</v>
      </c>
    </row>
    <row r="27" spans="1:12" ht="18.75" customHeight="1">
      <c r="A27" s="2">
        <v>24</v>
      </c>
      <c r="B27" s="2" t="s">
        <v>45</v>
      </c>
      <c r="C27" s="2" t="s">
        <v>74</v>
      </c>
      <c r="D27" s="2" t="s">
        <v>47</v>
      </c>
      <c r="E27" s="8" t="s">
        <v>91</v>
      </c>
      <c r="F27" s="2" t="s">
        <v>81</v>
      </c>
      <c r="G27" s="2" t="s">
        <v>12</v>
      </c>
      <c r="H27" s="2">
        <v>11</v>
      </c>
      <c r="I27" s="3">
        <v>120</v>
      </c>
      <c r="J27" s="3">
        <f t="shared" si="0"/>
        <v>55</v>
      </c>
      <c r="K27" s="3">
        <v>25</v>
      </c>
      <c r="L27" s="3">
        <f t="shared" si="1"/>
        <v>1400</v>
      </c>
    </row>
    <row r="28" spans="1:12" ht="18.75" customHeight="1">
      <c r="A28" s="2">
        <v>25</v>
      </c>
      <c r="B28" s="2" t="s">
        <v>45</v>
      </c>
      <c r="C28" s="2" t="s">
        <v>75</v>
      </c>
      <c r="D28" s="2" t="s">
        <v>48</v>
      </c>
      <c r="E28" s="8" t="s">
        <v>91</v>
      </c>
      <c r="F28" s="2" t="s">
        <v>90</v>
      </c>
      <c r="G28" s="2" t="s">
        <v>12</v>
      </c>
      <c r="H28" s="2">
        <v>5</v>
      </c>
      <c r="I28" s="3">
        <f>VLOOKUP(F28,[1]Invoice!$F$4:$I$29,4,FALSE)</f>
        <v>60</v>
      </c>
      <c r="J28" s="3">
        <f t="shared" si="0"/>
        <v>25</v>
      </c>
      <c r="K28" s="3">
        <v>25</v>
      </c>
      <c r="L28" s="3">
        <f t="shared" si="1"/>
        <v>350</v>
      </c>
    </row>
    <row r="29" spans="1:12">
      <c r="A29" s="16" t="s">
        <v>92</v>
      </c>
      <c r="B29" s="17"/>
      <c r="C29" s="17"/>
      <c r="D29" s="17"/>
      <c r="E29" s="17"/>
      <c r="F29" s="17"/>
      <c r="G29" s="17"/>
      <c r="H29" s="17"/>
      <c r="I29" s="17"/>
      <c r="J29" s="17"/>
      <c r="K29" s="18"/>
      <c r="L29" s="19">
        <f>SUM(L4:L28)</f>
        <v>13425</v>
      </c>
    </row>
    <row r="30" spans="1:12" s="13" customFormat="1" ht="15" customHeight="1">
      <c r="A30" s="9" t="s">
        <v>49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2"/>
    </row>
    <row r="31" spans="1:12" s="13" customFormat="1" ht="15" customHeight="1">
      <c r="A31" s="9" t="s">
        <v>50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2"/>
    </row>
    <row r="32" spans="1:12" s="13" customFormat="1" ht="30" customHeight="1">
      <c r="A32" s="14" t="s">
        <v>51</v>
      </c>
      <c r="B32" s="15"/>
      <c r="C32" s="15"/>
      <c r="D32" s="15"/>
      <c r="E32" s="15"/>
      <c r="F32" s="15"/>
      <c r="G32" s="15"/>
      <c r="H32" s="15"/>
      <c r="I32" s="15"/>
      <c r="J32" s="15"/>
      <c r="K32" s="12"/>
      <c r="L32" s="12"/>
    </row>
    <row r="33" s="13" customFormat="1"/>
    <row r="34" s="13" customFormat="1"/>
  </sheetData>
  <mergeCells count="11">
    <mergeCell ref="A31:K31"/>
    <mergeCell ref="A32:J32"/>
    <mergeCell ref="A29:K29"/>
    <mergeCell ref="H1:L1"/>
    <mergeCell ref="H2:L2"/>
    <mergeCell ref="A30:K30"/>
    <mergeCell ref="B13:B14"/>
    <mergeCell ref="C13:C14"/>
    <mergeCell ref="D13:D1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2023-05-12T11:13:11Z</cp:lastPrinted>
  <dcterms:created xsi:type="dcterms:W3CDTF">2023-05-12T11:14:27Z</dcterms:created>
  <dcterms:modified xsi:type="dcterms:W3CDTF">2023-05-12T11:15:27Z</dcterms:modified>
</cp:coreProperties>
</file>