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Invoice!$G$1:$G$45</definedName>
  </definedNames>
  <calcPr calcId="124519"/>
</workbook>
</file>

<file path=xl/calcChain.xml><?xml version="1.0" encoding="utf-8"?>
<calcChain xmlns="http://schemas.openxmlformats.org/spreadsheetml/2006/main">
  <c r="L30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  <c r="I25"/>
  <c r="I24"/>
  <c r="I12"/>
  <c r="I11"/>
  <c r="I10"/>
  <c r="I8"/>
  <c r="I7"/>
  <c r="I5"/>
  <c r="I4"/>
  <c r="I27" l="1"/>
  <c r="I22"/>
  <c r="I21"/>
  <c r="I17"/>
  <c r="I13"/>
</calcChain>
</file>

<file path=xl/sharedStrings.xml><?xml version="1.0" encoding="utf-8"?>
<sst xmlns="http://schemas.openxmlformats.org/spreadsheetml/2006/main" count="175" uniqueCount="107">
  <si>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</si>
  <si>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</si>
  <si>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DATE</t>
  </si>
  <si>
    <t>CASE</t>
  </si>
  <si>
    <t>RATE</t>
  </si>
  <si>
    <t>DD</t>
  </si>
  <si>
    <t>LR</t>
  </si>
  <si>
    <t>AMOUNT</t>
  </si>
  <si>
    <t>01/3/2024</t>
  </si>
  <si>
    <t>2562</t>
  </si>
  <si>
    <t>sarbat</t>
  </si>
  <si>
    <t>2563</t>
  </si>
  <si>
    <t>05/3/2024</t>
  </si>
  <si>
    <t>2582</t>
  </si>
  <si>
    <t>2594</t>
  </si>
  <si>
    <t>06/3/2024</t>
  </si>
  <si>
    <t>2599</t>
  </si>
  <si>
    <t>07/3/2024</t>
  </si>
  <si>
    <t>2601</t>
  </si>
  <si>
    <t>AGARBATTI</t>
  </si>
  <si>
    <t>08/3/2024</t>
  </si>
  <si>
    <t>2623</t>
  </si>
  <si>
    <t>2568</t>
  </si>
  <si>
    <t>09/3/2024</t>
  </si>
  <si>
    <t>2640</t>
  </si>
  <si>
    <t>2637</t>
  </si>
  <si>
    <t>2647</t>
  </si>
  <si>
    <t>12/3/2024</t>
  </si>
  <si>
    <t>2660</t>
  </si>
  <si>
    <t>14/3/2024</t>
  </si>
  <si>
    <t>2685</t>
  </si>
  <si>
    <t>17/3/2024</t>
  </si>
  <si>
    <t>2710</t>
  </si>
  <si>
    <t>18/3/2024</t>
  </si>
  <si>
    <t>2721</t>
  </si>
  <si>
    <t>GHEE</t>
  </si>
  <si>
    <t>20/3/2024</t>
  </si>
  <si>
    <t>2734</t>
  </si>
  <si>
    <t>22/3/2024</t>
  </si>
  <si>
    <t>2801</t>
  </si>
  <si>
    <t>23/3/2024</t>
  </si>
  <si>
    <t>2782</t>
  </si>
  <si>
    <t>2781</t>
  </si>
  <si>
    <t>2784</t>
  </si>
  <si>
    <t>27/3/2024</t>
  </si>
  <si>
    <t>2829</t>
  </si>
  <si>
    <t>2836</t>
  </si>
  <si>
    <t>30/3/2024</t>
  </si>
  <si>
    <t>2868</t>
  </si>
  <si>
    <t>2869</t>
  </si>
  <si>
    <t>2864</t>
  </si>
  <si>
    <t>2867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</si>
  <si>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</si>
  <si>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</si>
  <si>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</si>
  <si>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SL</t>
  </si>
  <si>
    <t>LR NO</t>
  </si>
  <si>
    <t>INV NO</t>
  </si>
  <si>
    <t>FROM</t>
  </si>
  <si>
    <t>TO</t>
  </si>
  <si>
    <t>PL/MA/20918</t>
  </si>
  <si>
    <t>PL/MA/20917</t>
  </si>
  <si>
    <t>PL/MA/21205</t>
  </si>
  <si>
    <t>PL/MA/21257</t>
  </si>
  <si>
    <t>PL/DO/25112</t>
  </si>
  <si>
    <t>PL/DO/25229</t>
  </si>
  <si>
    <t>PL/DO/25297</t>
  </si>
  <si>
    <t>PL/JA/29922</t>
  </si>
  <si>
    <t>PL/MA/21508</t>
  </si>
  <si>
    <t>PL/DO/25379</t>
  </si>
  <si>
    <t>PL/DO/25415</t>
  </si>
  <si>
    <t>PL/MA/21616</t>
  </si>
  <si>
    <t>PL/DO/25663</t>
  </si>
  <si>
    <t>PL/DO/25944</t>
  </si>
  <si>
    <t>PL/DO/25981</t>
  </si>
  <si>
    <t>PL/MA/22043</t>
  </si>
  <si>
    <t>PL/MA/22143</t>
  </si>
  <si>
    <t>PL/DO/26369</t>
  </si>
  <si>
    <t>PL/MA/22233</t>
  </si>
  <si>
    <t>PL/DO/26545</t>
  </si>
  <si>
    <t>PL/MA/22331</t>
  </si>
  <si>
    <t>PL/DO/26794</t>
  </si>
  <si>
    <t>PL/MA/22578</t>
  </si>
  <si>
    <t>PL/DO/26754</t>
  </si>
  <si>
    <t>PL/MA/22562</t>
  </si>
  <si>
    <t>CN-154825</t>
  </si>
  <si>
    <t>BARAGARH</t>
  </si>
  <si>
    <t>RAIRANGPUR</t>
  </si>
  <si>
    <t>KARANJIA</t>
  </si>
  <si>
    <t>PURI</t>
  </si>
  <si>
    <t>SAMBALPUR</t>
  </si>
  <si>
    <t>PATTAMUNDAI</t>
  </si>
  <si>
    <t>JAJPUR TOWN</t>
  </si>
  <si>
    <t>BELPAHAR</t>
  </si>
  <si>
    <t>JATNI</t>
  </si>
  <si>
    <t>PANIKOILI</t>
  </si>
  <si>
    <t>SALIPUR</t>
  </si>
  <si>
    <t>SORO</t>
  </si>
  <si>
    <t>NILAGIRI</t>
  </si>
  <si>
    <t>KHURDA</t>
  </si>
  <si>
    <t>KEONJHAR</t>
  </si>
  <si>
    <t>DEOGARH</t>
  </si>
  <si>
    <t>JARKA</t>
  </si>
  <si>
    <t>CTC</t>
  </si>
  <si>
    <t>PRODUCT</t>
  </si>
  <si>
    <t>Bill Date:03/31/2024
Bill #:Inv-43075/23-24
TotalAmount:18065.00</t>
  </si>
  <si>
    <t>(RUPEES EIGHTEEN THOUSAND SIXTY FIVE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</si>
</sst>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909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PRADEEP%20BHAND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ANGUL</v>
          </cell>
          <cell r="G4" t="str">
            <v>SARBAT</v>
          </cell>
          <cell r="H4">
            <v>24</v>
          </cell>
          <cell r="I4">
            <v>30</v>
          </cell>
        </row>
        <row r="5">
          <cell r="F5" t="str">
            <v>PURI</v>
          </cell>
          <cell r="G5" t="str">
            <v>FOOD PRODUCT</v>
          </cell>
          <cell r="H5">
            <v>33</v>
          </cell>
          <cell r="I5">
            <v>30</v>
          </cell>
        </row>
        <row r="6">
          <cell r="F6" t="str">
            <v>ANGUL</v>
          </cell>
          <cell r="G6" t="str">
            <v>FOOD PRODUCT</v>
          </cell>
          <cell r="H6">
            <v>10</v>
          </cell>
          <cell r="I6">
            <v>30</v>
          </cell>
        </row>
        <row r="7">
          <cell r="F7" t="str">
            <v>ANGUL</v>
          </cell>
          <cell r="G7" t="str">
            <v>AGARBATTI</v>
          </cell>
          <cell r="H7">
            <v>4</v>
          </cell>
          <cell r="I7">
            <v>60</v>
          </cell>
        </row>
        <row r="8">
          <cell r="F8" t="str">
            <v>JAJPUR TOWN</v>
          </cell>
          <cell r="G8" t="str">
            <v>AGARBATTI</v>
          </cell>
          <cell r="H8">
            <v>2</v>
          </cell>
          <cell r="I8">
            <v>60</v>
          </cell>
        </row>
        <row r="9">
          <cell r="F9" t="str">
            <v>DEOGARH</v>
          </cell>
          <cell r="G9" t="str">
            <v>AGARBATTI</v>
          </cell>
          <cell r="H9">
            <v>10</v>
          </cell>
          <cell r="I9">
            <v>90</v>
          </cell>
        </row>
        <row r="10">
          <cell r="F10" t="str">
            <v>KEONJHAR</v>
          </cell>
          <cell r="G10" t="str">
            <v>SARBAT</v>
          </cell>
          <cell r="H10">
            <v>7</v>
          </cell>
          <cell r="I10">
            <v>35</v>
          </cell>
        </row>
        <row r="11">
          <cell r="F11" t="str">
            <v>PURI</v>
          </cell>
          <cell r="G11" t="str">
            <v>SARBAT</v>
          </cell>
          <cell r="H11">
            <v>5</v>
          </cell>
          <cell r="I11">
            <v>30</v>
          </cell>
        </row>
        <row r="12">
          <cell r="F12" t="str">
            <v>PATTAMUNDAI</v>
          </cell>
          <cell r="G12" t="str">
            <v>AGARBATTI</v>
          </cell>
          <cell r="H12">
            <v>5</v>
          </cell>
          <cell r="I12">
            <v>60</v>
          </cell>
        </row>
        <row r="13">
          <cell r="F13" t="str">
            <v>KHURDA</v>
          </cell>
          <cell r="G13" t="str">
            <v>AGARBATTI</v>
          </cell>
          <cell r="H13">
            <v>5</v>
          </cell>
          <cell r="I13">
            <v>30</v>
          </cell>
        </row>
        <row r="14">
          <cell r="F14" t="str">
            <v>SORO</v>
          </cell>
          <cell r="G14" t="str">
            <v>AGARBATTI</v>
          </cell>
          <cell r="H14">
            <v>6</v>
          </cell>
          <cell r="I14">
            <v>60</v>
          </cell>
        </row>
        <row r="15">
          <cell r="F15" t="str">
            <v>SAMBALPUR</v>
          </cell>
          <cell r="G15" t="str">
            <v>SARBAT</v>
          </cell>
          <cell r="H15">
            <v>25</v>
          </cell>
          <cell r="I15">
            <v>35</v>
          </cell>
        </row>
        <row r="16">
          <cell r="F16" t="str">
            <v>GHANTESWAR</v>
          </cell>
          <cell r="G16" t="str">
            <v>AGARBATTI</v>
          </cell>
          <cell r="H16">
            <v>5</v>
          </cell>
          <cell r="I16">
            <v>60</v>
          </cell>
        </row>
        <row r="17">
          <cell r="F17" t="str">
            <v>JAJPUR TOWN</v>
          </cell>
          <cell r="G17" t="str">
            <v>AGARBATTI</v>
          </cell>
          <cell r="H17">
            <v>10</v>
          </cell>
          <cell r="I17">
            <v>60</v>
          </cell>
        </row>
        <row r="18">
          <cell r="F18" t="str">
            <v>PATTAMUNDAI</v>
          </cell>
          <cell r="G18" t="str">
            <v>AGARBATTI</v>
          </cell>
          <cell r="H18">
            <v>5</v>
          </cell>
          <cell r="I18">
            <v>60</v>
          </cell>
        </row>
        <row r="19">
          <cell r="F19" t="str">
            <v>KHURDA</v>
          </cell>
          <cell r="G19" t="str">
            <v>AGARBATTI</v>
          </cell>
          <cell r="H19">
            <v>3</v>
          </cell>
          <cell r="I19">
            <v>30</v>
          </cell>
        </row>
        <row r="20">
          <cell r="F20" t="str">
            <v>ANGUL</v>
          </cell>
          <cell r="G20" t="str">
            <v>GHEE</v>
          </cell>
          <cell r="H20">
            <v>10</v>
          </cell>
          <cell r="I20">
            <v>30</v>
          </cell>
        </row>
        <row r="21">
          <cell r="F21" t="str">
            <v>NIALI</v>
          </cell>
          <cell r="G21" t="str">
            <v>FOOD PRODUCT</v>
          </cell>
          <cell r="H21">
            <v>6</v>
          </cell>
          <cell r="I21">
            <v>30</v>
          </cell>
        </row>
        <row r="22">
          <cell r="F22" t="str">
            <v>PANIKOILI</v>
          </cell>
          <cell r="G22" t="str">
            <v>AGARBATTI</v>
          </cell>
          <cell r="H22">
            <v>10</v>
          </cell>
          <cell r="I22">
            <v>60</v>
          </cell>
        </row>
        <row r="23">
          <cell r="F23" t="str">
            <v>KARANJIA</v>
          </cell>
          <cell r="G23" t="str">
            <v>FOOD PRODUCT</v>
          </cell>
          <cell r="H23">
            <v>6</v>
          </cell>
          <cell r="I23">
            <v>35</v>
          </cell>
        </row>
        <row r="24">
          <cell r="F24" t="str">
            <v>SINGIRI</v>
          </cell>
          <cell r="G24" t="str">
            <v>AGARBATTI</v>
          </cell>
          <cell r="H24">
            <v>3</v>
          </cell>
          <cell r="I24">
            <v>60</v>
          </cell>
        </row>
        <row r="25">
          <cell r="F25" t="str">
            <v>LOISINGHA</v>
          </cell>
          <cell r="G25" t="str">
            <v>AGARBATTI</v>
          </cell>
          <cell r="H25">
            <v>2</v>
          </cell>
          <cell r="I25">
            <v>120</v>
          </cell>
        </row>
        <row r="26">
          <cell r="F26" t="str">
            <v>BARIPADA</v>
          </cell>
          <cell r="G26" t="str">
            <v>AGARBATTI</v>
          </cell>
          <cell r="H26">
            <v>10</v>
          </cell>
          <cell r="I26">
            <v>70</v>
          </cell>
        </row>
        <row r="27">
          <cell r="F27" t="str">
            <v>ANGUL</v>
          </cell>
          <cell r="G27" t="str">
            <v>SARBAT</v>
          </cell>
          <cell r="H27">
            <v>55</v>
          </cell>
          <cell r="I27">
            <v>30</v>
          </cell>
        </row>
        <row r="28">
          <cell r="F28" t="str">
            <v>KEONJHAR</v>
          </cell>
          <cell r="G28" t="str">
            <v>SARBAT</v>
          </cell>
          <cell r="H28">
            <v>4</v>
          </cell>
          <cell r="I28">
            <v>30</v>
          </cell>
        </row>
        <row r="29">
          <cell r="F29" t="str">
            <v>PURI</v>
          </cell>
          <cell r="G29" t="str">
            <v>FOOD PRODUCT</v>
          </cell>
          <cell r="H29">
            <v>23</v>
          </cell>
          <cell r="I29">
            <v>30</v>
          </cell>
        </row>
        <row r="30">
          <cell r="F30" t="str">
            <v>CHANDIKHOL</v>
          </cell>
          <cell r="G30" t="str">
            <v>PAPAD</v>
          </cell>
          <cell r="H30">
            <v>5</v>
          </cell>
          <cell r="I30">
            <v>30</v>
          </cell>
        </row>
        <row r="31">
          <cell r="F31" t="str">
            <v>BARAGARH</v>
          </cell>
          <cell r="G31" t="str">
            <v>SARBAT</v>
          </cell>
          <cell r="H31">
            <v>17</v>
          </cell>
          <cell r="I31">
            <v>35</v>
          </cell>
        </row>
        <row r="32">
          <cell r="F32" t="str">
            <v>PURI</v>
          </cell>
          <cell r="G32" t="str">
            <v>AGARBATTI</v>
          </cell>
          <cell r="H32">
            <v>2</v>
          </cell>
          <cell r="I32">
            <v>60</v>
          </cell>
        </row>
        <row r="33">
          <cell r="F33" t="str">
            <v>PURI</v>
          </cell>
          <cell r="G33" t="str">
            <v>SARBAT</v>
          </cell>
          <cell r="H33">
            <v>24</v>
          </cell>
          <cell r="I33">
            <v>30</v>
          </cell>
        </row>
        <row r="34">
          <cell r="F34" t="str">
            <v>BARIPADA</v>
          </cell>
          <cell r="G34" t="str">
            <v>FOOD PRODUCT</v>
          </cell>
          <cell r="H34">
            <v>15</v>
          </cell>
          <cell r="I34">
            <v>35</v>
          </cell>
        </row>
        <row r="35">
          <cell r="F35" t="str">
            <v>KESINGA</v>
          </cell>
          <cell r="G35" t="str">
            <v>SARBAT</v>
          </cell>
          <cell r="H35">
            <v>17</v>
          </cell>
          <cell r="I35">
            <v>35</v>
          </cell>
        </row>
        <row r="36">
          <cell r="F36" t="str">
            <v>ANGUL</v>
          </cell>
          <cell r="G36" t="str">
            <v>SARBAT</v>
          </cell>
          <cell r="H36">
            <v>6</v>
          </cell>
          <cell r="I36">
            <v>30</v>
          </cell>
        </row>
        <row r="37">
          <cell r="F37" t="str">
            <v>ANGUL</v>
          </cell>
          <cell r="G37" t="str">
            <v>SARBAT</v>
          </cell>
          <cell r="H37">
            <v>20</v>
          </cell>
          <cell r="I37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workbookViewId="0">
      <selection activeCell="O7" sqref="O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5.7109375" style="1" bestFit="1" customWidth="1"/>
    <col min="6" max="6" width="14.42578125" style="1" bestFit="1" customWidth="1"/>
    <col min="7" max="7" width="11" style="1" bestFit="1" customWidth="1"/>
    <col min="8" max="9" width="5.42578125" style="1" bestFit="1" customWidth="1"/>
    <col min="10" max="10" width="6.5703125" style="1" bestFit="1" customWidth="1"/>
    <col min="11" max="11" width="7.5703125" style="1" bestFit="1" customWidth="1"/>
    <col min="12" max="12" width="8.5703125" style="1" bestFit="1" customWidth="1"/>
    <col min="13" max="16384" width="9.140625" style="1"/>
  </cols>
  <sheetData>
    <row r="1" spans="1:12" ht="90" customHeight="1">
      <c r="A1" s="7"/>
      <c r="B1" s="7"/>
      <c r="C1" s="7"/>
      <c r="D1" s="7"/>
      <c r="E1" s="7"/>
      <c r="F1" s="7"/>
      <c r="G1" s="7"/>
      <c r="H1" s="11" t="s">
        <v>0</v>
      </c>
      <c r="I1" s="12"/>
      <c r="J1" s="12"/>
      <c r="K1" s="12"/>
      <c r="L1" s="13"/>
    </row>
    <row r="2" spans="1:12" ht="74.25" customHeight="1">
      <c r="A2" s="7" t="s">
        <v>1</v>
      </c>
      <c r="B2" s="7"/>
      <c r="C2" s="7"/>
      <c r="D2" s="7"/>
      <c r="E2" s="7"/>
      <c r="F2" s="7"/>
      <c r="G2" s="7"/>
      <c r="H2" s="11" t="s">
        <v>105</v>
      </c>
      <c r="I2" s="12"/>
      <c r="J2" s="12"/>
      <c r="K2" s="12"/>
      <c r="L2" s="13"/>
    </row>
    <row r="3" spans="1:12" s="4" customFormat="1" ht="30">
      <c r="A3" s="5" t="s">
        <v>55</v>
      </c>
      <c r="B3" s="5" t="s">
        <v>2</v>
      </c>
      <c r="C3" s="5" t="s">
        <v>56</v>
      </c>
      <c r="D3" s="5" t="s">
        <v>57</v>
      </c>
      <c r="E3" s="6" t="s">
        <v>58</v>
      </c>
      <c r="F3" s="6" t="s">
        <v>59</v>
      </c>
      <c r="G3" s="5" t="s">
        <v>104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</row>
    <row r="4" spans="1:12">
      <c r="A4" s="2">
        <v>1</v>
      </c>
      <c r="B4" s="2" t="s">
        <v>8</v>
      </c>
      <c r="C4" s="2" t="s">
        <v>60</v>
      </c>
      <c r="D4" s="2" t="s">
        <v>9</v>
      </c>
      <c r="E4" s="14" t="s">
        <v>103</v>
      </c>
      <c r="F4" s="2" t="s">
        <v>86</v>
      </c>
      <c r="G4" s="2" t="s">
        <v>10</v>
      </c>
      <c r="H4" s="2">
        <v>15</v>
      </c>
      <c r="I4" s="2">
        <f>VLOOKUP(F4,[1]Invoice!$F$4:$I$37,4,FALSE)</f>
        <v>35</v>
      </c>
      <c r="J4" s="3">
        <f>H4*5</f>
        <v>75</v>
      </c>
      <c r="K4" s="3">
        <v>25</v>
      </c>
      <c r="L4" s="3">
        <f>H4*I4+J4+K4</f>
        <v>625</v>
      </c>
    </row>
    <row r="5" spans="1:12">
      <c r="A5" s="2">
        <v>2</v>
      </c>
      <c r="B5" s="2" t="s">
        <v>8</v>
      </c>
      <c r="C5" s="2" t="s">
        <v>61</v>
      </c>
      <c r="D5" s="2" t="s">
        <v>11</v>
      </c>
      <c r="E5" s="14" t="s">
        <v>103</v>
      </c>
      <c r="F5" s="2" t="s">
        <v>86</v>
      </c>
      <c r="G5" s="2" t="s">
        <v>10</v>
      </c>
      <c r="H5" s="2">
        <v>10</v>
      </c>
      <c r="I5" s="2">
        <f>VLOOKUP(F5,[1]Invoice!$F$4:$I$37,4,FALSE)</f>
        <v>35</v>
      </c>
      <c r="J5" s="3">
        <f t="shared" ref="J5:J29" si="0">H5*5</f>
        <v>50</v>
      </c>
      <c r="K5" s="3">
        <v>25</v>
      </c>
      <c r="L5" s="3">
        <f t="shared" ref="L5:L29" si="1">H5*I5+J5+K5</f>
        <v>425</v>
      </c>
    </row>
    <row r="6" spans="1:12">
      <c r="A6" s="2">
        <v>3</v>
      </c>
      <c r="B6" s="2" t="s">
        <v>12</v>
      </c>
      <c r="C6" s="2" t="s">
        <v>62</v>
      </c>
      <c r="D6" s="2" t="s">
        <v>13</v>
      </c>
      <c r="E6" s="14" t="s">
        <v>103</v>
      </c>
      <c r="F6" s="2" t="s">
        <v>87</v>
      </c>
      <c r="G6" s="2" t="s">
        <v>10</v>
      </c>
      <c r="H6" s="2">
        <v>12</v>
      </c>
      <c r="I6" s="2">
        <v>35</v>
      </c>
      <c r="J6" s="3">
        <f t="shared" si="0"/>
        <v>60</v>
      </c>
      <c r="K6" s="3">
        <v>25</v>
      </c>
      <c r="L6" s="3">
        <f t="shared" si="1"/>
        <v>505</v>
      </c>
    </row>
    <row r="7" spans="1:12">
      <c r="A7" s="2">
        <v>4</v>
      </c>
      <c r="B7" s="2" t="s">
        <v>12</v>
      </c>
      <c r="C7" s="2" t="s">
        <v>63</v>
      </c>
      <c r="D7" s="2" t="s">
        <v>14</v>
      </c>
      <c r="E7" s="14" t="s">
        <v>103</v>
      </c>
      <c r="F7" s="2" t="s">
        <v>88</v>
      </c>
      <c r="G7" s="2" t="s">
        <v>10</v>
      </c>
      <c r="H7" s="2">
        <v>38</v>
      </c>
      <c r="I7" s="2">
        <f>VLOOKUP(F7,[1]Invoice!$F$4:$I$37,4,FALSE)</f>
        <v>35</v>
      </c>
      <c r="J7" s="3">
        <f t="shared" si="0"/>
        <v>190</v>
      </c>
      <c r="K7" s="3">
        <v>25</v>
      </c>
      <c r="L7" s="3">
        <f t="shared" si="1"/>
        <v>1545</v>
      </c>
    </row>
    <row r="8" spans="1:12">
      <c r="A8" s="2">
        <v>5</v>
      </c>
      <c r="B8" s="2" t="s">
        <v>15</v>
      </c>
      <c r="C8" s="2" t="s">
        <v>64</v>
      </c>
      <c r="D8" s="2" t="s">
        <v>16</v>
      </c>
      <c r="E8" s="14" t="s">
        <v>103</v>
      </c>
      <c r="F8" s="2" t="s">
        <v>89</v>
      </c>
      <c r="G8" s="2" t="s">
        <v>10</v>
      </c>
      <c r="H8" s="2">
        <v>32</v>
      </c>
      <c r="I8" s="2">
        <f>VLOOKUP(F8,[1]Invoice!$F$4:$I$37,4,FALSE)</f>
        <v>30</v>
      </c>
      <c r="J8" s="3">
        <f t="shared" si="0"/>
        <v>160</v>
      </c>
      <c r="K8" s="3">
        <v>25</v>
      </c>
      <c r="L8" s="3">
        <f t="shared" si="1"/>
        <v>1145</v>
      </c>
    </row>
    <row r="9" spans="1:12">
      <c r="A9" s="2">
        <v>6</v>
      </c>
      <c r="B9" s="2" t="s">
        <v>17</v>
      </c>
      <c r="C9" s="2" t="s">
        <v>65</v>
      </c>
      <c r="D9" s="2" t="s">
        <v>18</v>
      </c>
      <c r="E9" s="14" t="s">
        <v>103</v>
      </c>
      <c r="F9" s="2" t="s">
        <v>89</v>
      </c>
      <c r="G9" s="2" t="s">
        <v>19</v>
      </c>
      <c r="H9" s="2">
        <v>20</v>
      </c>
      <c r="I9" s="2">
        <v>60</v>
      </c>
      <c r="J9" s="3">
        <f t="shared" si="0"/>
        <v>100</v>
      </c>
      <c r="K9" s="3">
        <v>25</v>
      </c>
      <c r="L9" s="3">
        <f t="shared" si="1"/>
        <v>1325</v>
      </c>
    </row>
    <row r="10" spans="1:12">
      <c r="A10" s="2">
        <v>7</v>
      </c>
      <c r="B10" s="2" t="s">
        <v>20</v>
      </c>
      <c r="C10" s="2" t="s">
        <v>66</v>
      </c>
      <c r="D10" s="2" t="s">
        <v>21</v>
      </c>
      <c r="E10" s="14" t="s">
        <v>103</v>
      </c>
      <c r="F10" s="2" t="s">
        <v>89</v>
      </c>
      <c r="G10" s="2" t="s">
        <v>10</v>
      </c>
      <c r="H10" s="2">
        <v>10</v>
      </c>
      <c r="I10" s="2">
        <f>VLOOKUP(F10,[1]Invoice!$F$4:$I$37,4,FALSE)</f>
        <v>30</v>
      </c>
      <c r="J10" s="3">
        <f t="shared" si="0"/>
        <v>50</v>
      </c>
      <c r="K10" s="3">
        <v>25</v>
      </c>
      <c r="L10" s="3">
        <f t="shared" si="1"/>
        <v>375</v>
      </c>
    </row>
    <row r="11" spans="1:12">
      <c r="A11" s="2">
        <v>8</v>
      </c>
      <c r="B11" s="2" t="s">
        <v>20</v>
      </c>
      <c r="C11" s="2" t="s">
        <v>67</v>
      </c>
      <c r="D11" s="2" t="s">
        <v>22</v>
      </c>
      <c r="E11" s="14" t="s">
        <v>103</v>
      </c>
      <c r="F11" s="2" t="s">
        <v>90</v>
      </c>
      <c r="G11" s="2" t="s">
        <v>10</v>
      </c>
      <c r="H11" s="2">
        <v>60</v>
      </c>
      <c r="I11" s="2">
        <f>VLOOKUP(F11,[1]Invoice!$F$4:$I$37,4,FALSE)</f>
        <v>35</v>
      </c>
      <c r="J11" s="3">
        <f t="shared" si="0"/>
        <v>300</v>
      </c>
      <c r="K11" s="3">
        <v>25</v>
      </c>
      <c r="L11" s="3">
        <f t="shared" si="1"/>
        <v>2425</v>
      </c>
    </row>
    <row r="12" spans="1:12">
      <c r="A12" s="2">
        <v>9</v>
      </c>
      <c r="B12" s="2" t="s">
        <v>23</v>
      </c>
      <c r="C12" s="2" t="s">
        <v>68</v>
      </c>
      <c r="D12" s="2" t="s">
        <v>24</v>
      </c>
      <c r="E12" s="14" t="s">
        <v>103</v>
      </c>
      <c r="F12" s="2" t="s">
        <v>86</v>
      </c>
      <c r="G12" s="2" t="s">
        <v>10</v>
      </c>
      <c r="H12" s="2">
        <v>12</v>
      </c>
      <c r="I12" s="2">
        <f>VLOOKUP(F12,[1]Invoice!$F$4:$I$37,4,FALSE)</f>
        <v>35</v>
      </c>
      <c r="J12" s="3">
        <f t="shared" si="0"/>
        <v>60</v>
      </c>
      <c r="K12" s="3">
        <v>25</v>
      </c>
      <c r="L12" s="3">
        <f t="shared" si="1"/>
        <v>505</v>
      </c>
    </row>
    <row r="13" spans="1:12">
      <c r="A13" s="2">
        <v>10</v>
      </c>
      <c r="B13" s="2" t="s">
        <v>23</v>
      </c>
      <c r="C13" s="2" t="s">
        <v>69</v>
      </c>
      <c r="D13" s="2" t="s">
        <v>25</v>
      </c>
      <c r="E13" s="14" t="s">
        <v>103</v>
      </c>
      <c r="F13" s="2" t="s">
        <v>91</v>
      </c>
      <c r="G13" s="2" t="s">
        <v>19</v>
      </c>
      <c r="H13" s="2">
        <v>5</v>
      </c>
      <c r="I13" s="2">
        <f>VLOOKUP(F13,[1]Invoice!$F$7:$I$32,4,FALSE)</f>
        <v>60</v>
      </c>
      <c r="J13" s="3">
        <f t="shared" si="0"/>
        <v>25</v>
      </c>
      <c r="K13" s="3">
        <v>25</v>
      </c>
      <c r="L13" s="3">
        <f t="shared" si="1"/>
        <v>350</v>
      </c>
    </row>
    <row r="14" spans="1:12">
      <c r="A14" s="2">
        <v>11</v>
      </c>
      <c r="B14" s="2" t="s">
        <v>23</v>
      </c>
      <c r="C14" s="2" t="s">
        <v>70</v>
      </c>
      <c r="D14" s="2" t="s">
        <v>26</v>
      </c>
      <c r="E14" s="14" t="s">
        <v>103</v>
      </c>
      <c r="F14" s="2" t="s">
        <v>92</v>
      </c>
      <c r="G14" s="2" t="s">
        <v>10</v>
      </c>
      <c r="H14" s="2">
        <v>4</v>
      </c>
      <c r="I14" s="2">
        <v>30</v>
      </c>
      <c r="J14" s="3">
        <f t="shared" si="0"/>
        <v>20</v>
      </c>
      <c r="K14" s="3">
        <v>25</v>
      </c>
      <c r="L14" s="3">
        <f t="shared" si="1"/>
        <v>165</v>
      </c>
    </row>
    <row r="15" spans="1:12">
      <c r="A15" s="2">
        <v>12</v>
      </c>
      <c r="B15" s="2" t="s">
        <v>27</v>
      </c>
      <c r="C15" s="2" t="s">
        <v>71</v>
      </c>
      <c r="D15" s="2" t="s">
        <v>28</v>
      </c>
      <c r="E15" s="14" t="s">
        <v>103</v>
      </c>
      <c r="F15" s="2" t="s">
        <v>93</v>
      </c>
      <c r="G15" s="2" t="s">
        <v>10</v>
      </c>
      <c r="H15" s="2">
        <v>18</v>
      </c>
      <c r="I15" s="2">
        <v>35</v>
      </c>
      <c r="J15" s="3">
        <f t="shared" si="0"/>
        <v>90</v>
      </c>
      <c r="K15" s="3">
        <v>25</v>
      </c>
      <c r="L15" s="3">
        <f t="shared" si="1"/>
        <v>745</v>
      </c>
    </row>
    <row r="16" spans="1:12">
      <c r="A16" s="2">
        <v>13</v>
      </c>
      <c r="B16" s="2" t="s">
        <v>29</v>
      </c>
      <c r="C16" s="2" t="s">
        <v>72</v>
      </c>
      <c r="D16" s="2" t="s">
        <v>30</v>
      </c>
      <c r="E16" s="14" t="s">
        <v>103</v>
      </c>
      <c r="F16" s="2" t="s">
        <v>94</v>
      </c>
      <c r="G16" s="2" t="s">
        <v>10</v>
      </c>
      <c r="H16" s="2">
        <v>3</v>
      </c>
      <c r="I16" s="2">
        <v>30</v>
      </c>
      <c r="J16" s="3">
        <f t="shared" si="0"/>
        <v>15</v>
      </c>
      <c r="K16" s="3">
        <v>25</v>
      </c>
      <c r="L16" s="3">
        <f t="shared" si="1"/>
        <v>130</v>
      </c>
    </row>
    <row r="17" spans="1:12">
      <c r="A17" s="2">
        <v>14</v>
      </c>
      <c r="B17" s="2" t="s">
        <v>31</v>
      </c>
      <c r="C17" s="2" t="s">
        <v>73</v>
      </c>
      <c r="D17" s="2" t="s">
        <v>32</v>
      </c>
      <c r="E17" s="14" t="s">
        <v>103</v>
      </c>
      <c r="F17" s="2" t="s">
        <v>95</v>
      </c>
      <c r="G17" s="2" t="s">
        <v>19</v>
      </c>
      <c r="H17" s="2">
        <v>10</v>
      </c>
      <c r="I17" s="2">
        <f>VLOOKUP(F17,[1]Invoice!$F$7:$I$32,4,FALSE)</f>
        <v>60</v>
      </c>
      <c r="J17" s="3">
        <f t="shared" si="0"/>
        <v>50</v>
      </c>
      <c r="K17" s="3">
        <v>25</v>
      </c>
      <c r="L17" s="3">
        <f t="shared" si="1"/>
        <v>675</v>
      </c>
    </row>
    <row r="18" spans="1:12">
      <c r="A18" s="2">
        <v>15</v>
      </c>
      <c r="B18" s="2" t="s">
        <v>33</v>
      </c>
      <c r="C18" s="2" t="s">
        <v>74</v>
      </c>
      <c r="D18" s="2" t="s">
        <v>34</v>
      </c>
      <c r="E18" s="14" t="s">
        <v>103</v>
      </c>
      <c r="F18" s="2" t="s">
        <v>96</v>
      </c>
      <c r="G18" s="2" t="s">
        <v>35</v>
      </c>
      <c r="H18" s="2">
        <v>2</v>
      </c>
      <c r="I18" s="2">
        <v>30</v>
      </c>
      <c r="J18" s="3">
        <f t="shared" si="0"/>
        <v>10</v>
      </c>
      <c r="K18" s="3">
        <v>25</v>
      </c>
      <c r="L18" s="3">
        <f t="shared" si="1"/>
        <v>95</v>
      </c>
    </row>
    <row r="19" spans="1:12">
      <c r="A19" s="2">
        <v>16</v>
      </c>
      <c r="B19" s="2" t="s">
        <v>36</v>
      </c>
      <c r="C19" s="2" t="s">
        <v>75</v>
      </c>
      <c r="D19" s="2" t="s">
        <v>37</v>
      </c>
      <c r="E19" s="14" t="s">
        <v>103</v>
      </c>
      <c r="F19" s="2" t="s">
        <v>86</v>
      </c>
      <c r="G19" s="2" t="s">
        <v>19</v>
      </c>
      <c r="H19" s="2">
        <v>9</v>
      </c>
      <c r="I19" s="2">
        <v>80</v>
      </c>
      <c r="J19" s="3">
        <f t="shared" si="0"/>
        <v>45</v>
      </c>
      <c r="K19" s="3">
        <v>25</v>
      </c>
      <c r="L19" s="3">
        <f t="shared" si="1"/>
        <v>790</v>
      </c>
    </row>
    <row r="20" spans="1:12">
      <c r="A20" s="2">
        <v>17</v>
      </c>
      <c r="B20" s="2" t="s">
        <v>38</v>
      </c>
      <c r="C20" s="2" t="s">
        <v>76</v>
      </c>
      <c r="D20" s="2" t="s">
        <v>39</v>
      </c>
      <c r="E20" s="14" t="s">
        <v>103</v>
      </c>
      <c r="F20" s="2" t="s">
        <v>90</v>
      </c>
      <c r="G20" s="2" t="s">
        <v>19</v>
      </c>
      <c r="H20" s="2">
        <v>8</v>
      </c>
      <c r="I20" s="2">
        <v>90</v>
      </c>
      <c r="J20" s="3">
        <f t="shared" si="0"/>
        <v>40</v>
      </c>
      <c r="K20" s="3">
        <v>25</v>
      </c>
      <c r="L20" s="3">
        <f t="shared" si="1"/>
        <v>785</v>
      </c>
    </row>
    <row r="21" spans="1:12">
      <c r="A21" s="2">
        <v>18</v>
      </c>
      <c r="B21" s="2" t="s">
        <v>40</v>
      </c>
      <c r="C21" s="2" t="s">
        <v>77</v>
      </c>
      <c r="D21" s="2" t="s">
        <v>41</v>
      </c>
      <c r="E21" s="14" t="s">
        <v>103</v>
      </c>
      <c r="F21" s="2" t="s">
        <v>92</v>
      </c>
      <c r="G21" s="2" t="s">
        <v>19</v>
      </c>
      <c r="H21" s="2">
        <v>10</v>
      </c>
      <c r="I21" s="2">
        <f>VLOOKUP(F21,[1]Invoice!$F$7:$I$32,4,FALSE)</f>
        <v>60</v>
      </c>
      <c r="J21" s="3">
        <f t="shared" si="0"/>
        <v>50</v>
      </c>
      <c r="K21" s="3">
        <v>25</v>
      </c>
      <c r="L21" s="3">
        <f t="shared" si="1"/>
        <v>675</v>
      </c>
    </row>
    <row r="22" spans="1:12">
      <c r="A22" s="2">
        <v>19</v>
      </c>
      <c r="B22" s="2" t="s">
        <v>40</v>
      </c>
      <c r="C22" s="14" t="s">
        <v>85</v>
      </c>
      <c r="D22" s="2" t="s">
        <v>42</v>
      </c>
      <c r="E22" s="14" t="s">
        <v>103</v>
      </c>
      <c r="F22" s="2" t="s">
        <v>97</v>
      </c>
      <c r="G22" s="2" t="s">
        <v>19</v>
      </c>
      <c r="H22" s="2">
        <v>6</v>
      </c>
      <c r="I22" s="2">
        <f>VLOOKUP(F22,[1]Invoice!$F$7:$I$32,4,FALSE)</f>
        <v>60</v>
      </c>
      <c r="J22" s="3">
        <f t="shared" si="0"/>
        <v>30</v>
      </c>
      <c r="K22" s="3">
        <v>25</v>
      </c>
      <c r="L22" s="3">
        <f t="shared" si="1"/>
        <v>415</v>
      </c>
    </row>
    <row r="23" spans="1:12">
      <c r="A23" s="2">
        <v>20</v>
      </c>
      <c r="B23" s="2" t="s">
        <v>40</v>
      </c>
      <c r="C23" s="2" t="s">
        <v>78</v>
      </c>
      <c r="D23" s="2" t="s">
        <v>43</v>
      </c>
      <c r="E23" s="14" t="s">
        <v>103</v>
      </c>
      <c r="F23" s="2" t="s">
        <v>98</v>
      </c>
      <c r="G23" s="2" t="s">
        <v>19</v>
      </c>
      <c r="H23" s="2">
        <v>3</v>
      </c>
      <c r="I23" s="2">
        <v>60</v>
      </c>
      <c r="J23" s="3">
        <f t="shared" si="0"/>
        <v>15</v>
      </c>
      <c r="K23" s="3">
        <v>25</v>
      </c>
      <c r="L23" s="3">
        <f t="shared" si="1"/>
        <v>220</v>
      </c>
    </row>
    <row r="24" spans="1:12">
      <c r="A24" s="2">
        <v>21</v>
      </c>
      <c r="B24" s="2" t="s">
        <v>44</v>
      </c>
      <c r="C24" s="2" t="s">
        <v>79</v>
      </c>
      <c r="D24" s="2" t="s">
        <v>45</v>
      </c>
      <c r="E24" s="14" t="s">
        <v>103</v>
      </c>
      <c r="F24" s="2" t="s">
        <v>99</v>
      </c>
      <c r="G24" s="2" t="s">
        <v>10</v>
      </c>
      <c r="H24" s="2">
        <v>13</v>
      </c>
      <c r="I24" s="2">
        <f>VLOOKUP(F24,[1]Invoice!$F$4:$I$37,4,FALSE)</f>
        <v>30</v>
      </c>
      <c r="J24" s="3">
        <f t="shared" si="0"/>
        <v>65</v>
      </c>
      <c r="K24" s="3">
        <v>25</v>
      </c>
      <c r="L24" s="3">
        <f t="shared" si="1"/>
        <v>480</v>
      </c>
    </row>
    <row r="25" spans="1:12">
      <c r="A25" s="2">
        <v>22</v>
      </c>
      <c r="B25" s="2" t="s">
        <v>44</v>
      </c>
      <c r="C25" s="14" t="s">
        <v>80</v>
      </c>
      <c r="D25" s="2" t="s">
        <v>46</v>
      </c>
      <c r="E25" s="14" t="s">
        <v>103</v>
      </c>
      <c r="F25" s="2" t="s">
        <v>100</v>
      </c>
      <c r="G25" s="2" t="s">
        <v>10</v>
      </c>
      <c r="H25" s="2">
        <v>14</v>
      </c>
      <c r="I25" s="2">
        <f>VLOOKUP(F25,[1]Invoice!$F$4:$I$37,4,FALSE)</f>
        <v>35</v>
      </c>
      <c r="J25" s="3">
        <f t="shared" si="0"/>
        <v>70</v>
      </c>
      <c r="K25" s="3">
        <v>25</v>
      </c>
      <c r="L25" s="3">
        <f t="shared" si="1"/>
        <v>585</v>
      </c>
    </row>
    <row r="26" spans="1:12">
      <c r="A26" s="2">
        <v>23</v>
      </c>
      <c r="B26" s="2" t="s">
        <v>47</v>
      </c>
      <c r="C26" s="2" t="s">
        <v>81</v>
      </c>
      <c r="D26" s="2" t="s">
        <v>48</v>
      </c>
      <c r="E26" s="14" t="s">
        <v>103</v>
      </c>
      <c r="F26" s="2" t="s">
        <v>99</v>
      </c>
      <c r="G26" s="2" t="s">
        <v>19</v>
      </c>
      <c r="H26" s="2">
        <v>6</v>
      </c>
      <c r="I26" s="2">
        <v>60</v>
      </c>
      <c r="J26" s="3">
        <f t="shared" si="0"/>
        <v>30</v>
      </c>
      <c r="K26" s="3">
        <v>25</v>
      </c>
      <c r="L26" s="3">
        <f t="shared" si="1"/>
        <v>415</v>
      </c>
    </row>
    <row r="27" spans="1:12">
      <c r="A27" s="2">
        <v>24</v>
      </c>
      <c r="B27" s="2" t="s">
        <v>47</v>
      </c>
      <c r="C27" s="2" t="s">
        <v>82</v>
      </c>
      <c r="D27" s="2" t="s">
        <v>49</v>
      </c>
      <c r="E27" s="14" t="s">
        <v>103</v>
      </c>
      <c r="F27" s="2" t="s">
        <v>101</v>
      </c>
      <c r="G27" s="2" t="s">
        <v>19</v>
      </c>
      <c r="H27" s="2">
        <v>12</v>
      </c>
      <c r="I27" s="2">
        <f>VLOOKUP(F27,[1]Invoice!$F$7:$I$32,4,FALSE)</f>
        <v>90</v>
      </c>
      <c r="J27" s="3">
        <f t="shared" si="0"/>
        <v>60</v>
      </c>
      <c r="K27" s="3">
        <v>25</v>
      </c>
      <c r="L27" s="3">
        <f t="shared" si="1"/>
        <v>1165</v>
      </c>
    </row>
    <row r="28" spans="1:12">
      <c r="A28" s="2">
        <v>25</v>
      </c>
      <c r="B28" s="2" t="s">
        <v>47</v>
      </c>
      <c r="C28" s="2" t="s">
        <v>83</v>
      </c>
      <c r="D28" s="2" t="s">
        <v>50</v>
      </c>
      <c r="E28" s="14" t="s">
        <v>103</v>
      </c>
      <c r="F28" s="2" t="s">
        <v>102</v>
      </c>
      <c r="G28" s="2" t="s">
        <v>19</v>
      </c>
      <c r="H28" s="2">
        <v>10</v>
      </c>
      <c r="I28" s="2">
        <v>50</v>
      </c>
      <c r="J28" s="3">
        <f t="shared" si="0"/>
        <v>50</v>
      </c>
      <c r="K28" s="3">
        <v>25</v>
      </c>
      <c r="L28" s="3">
        <f t="shared" si="1"/>
        <v>575</v>
      </c>
    </row>
    <row r="29" spans="1:12">
      <c r="A29" s="2">
        <v>26</v>
      </c>
      <c r="B29" s="2" t="s">
        <v>47</v>
      </c>
      <c r="C29" s="2" t="s">
        <v>84</v>
      </c>
      <c r="D29" s="2" t="s">
        <v>51</v>
      </c>
      <c r="E29" s="14" t="s">
        <v>103</v>
      </c>
      <c r="F29" s="2" t="s">
        <v>87</v>
      </c>
      <c r="G29" s="2" t="s">
        <v>19</v>
      </c>
      <c r="H29" s="2">
        <v>10</v>
      </c>
      <c r="I29" s="2">
        <v>85</v>
      </c>
      <c r="J29" s="3">
        <f t="shared" si="0"/>
        <v>50</v>
      </c>
      <c r="K29" s="3">
        <v>25</v>
      </c>
      <c r="L29" s="3">
        <f t="shared" si="1"/>
        <v>925</v>
      </c>
    </row>
    <row r="30" spans="1:12">
      <c r="A30" s="15" t="s">
        <v>106</v>
      </c>
      <c r="B30" s="16"/>
      <c r="C30" s="16"/>
      <c r="D30" s="16"/>
      <c r="E30" s="16"/>
      <c r="F30" s="16"/>
      <c r="G30" s="16"/>
      <c r="H30" s="16"/>
      <c r="I30" s="16"/>
      <c r="J30" s="16"/>
      <c r="K30" s="17"/>
      <c r="L30" s="18">
        <f>SUM(L4:L29)</f>
        <v>18065</v>
      </c>
    </row>
    <row r="31" spans="1:12" s="10" customFormat="1">
      <c r="A31" s="7" t="s">
        <v>52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</row>
    <row r="32" spans="1:12" s="10" customFormat="1">
      <c r="A32" s="7" t="s">
        <v>53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</row>
    <row r="33" spans="1:12" s="10" customFormat="1" ht="30" customHeight="1">
      <c r="A33" s="8" t="s">
        <v>54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</row>
    <row r="34" spans="1:12" s="10" customFormat="1"/>
    <row r="35" spans="1:12" s="10" customFormat="1"/>
  </sheetData>
  <mergeCells count="8">
    <mergeCell ref="A31:K31"/>
    <mergeCell ref="A32:K32"/>
    <mergeCell ref="A33:K33"/>
    <mergeCell ref="H1:L1"/>
    <mergeCell ref="H2:L2"/>
    <mergeCell ref="A30:K30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2024-04-10T08:18:48Z</dcterms:created>
  <dcterms:modified xsi:type="dcterms:W3CDTF">2024-04-10T08:18:50Z</dcterms:modified>
</cp:coreProperties>
</file>