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6935" windowHeight="736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5" i="1"/>
  <c r="J6"/>
  <c r="J10"/>
  <c r="J11"/>
  <c r="J12"/>
  <c r="J13"/>
  <c r="J17"/>
  <c r="J7"/>
  <c r="J8"/>
  <c r="J9"/>
  <c r="J14"/>
  <c r="J15"/>
  <c r="J16"/>
  <c r="J4"/>
  <c r="H5"/>
  <c r="L5" s="1"/>
  <c r="H6"/>
  <c r="L6" s="1"/>
  <c r="H10"/>
  <c r="L10" s="1"/>
  <c r="H11"/>
  <c r="L11" s="1"/>
  <c r="H12"/>
  <c r="L12" s="1"/>
  <c r="H13"/>
  <c r="L13" s="1"/>
  <c r="H17"/>
  <c r="L17" s="1"/>
  <c r="H7"/>
  <c r="L7" s="1"/>
  <c r="H8"/>
  <c r="L8" s="1"/>
  <c r="H9"/>
  <c r="L9" s="1"/>
  <c r="H14"/>
  <c r="L14" s="1"/>
  <c r="H15"/>
  <c r="L15" s="1"/>
  <c r="H16"/>
  <c r="L16" s="1"/>
  <c r="H4"/>
  <c r="L4" s="1"/>
  <c r="L18" l="1"/>
  <c r="G21"/>
</calcChain>
</file>

<file path=xl/sharedStrings.xml><?xml version="1.0" encoding="utf-8"?>
<sst xmlns="http://schemas.openxmlformats.org/spreadsheetml/2006/main" count="88" uniqueCount="67">
  <si>
    <t>05/6/2025</t>
  </si>
  <si>
    <t>237</t>
  </si>
  <si>
    <t>239</t>
  </si>
  <si>
    <t>10/6/2025</t>
  </si>
  <si>
    <t>251</t>
  </si>
  <si>
    <t>17/6/2025</t>
  </si>
  <si>
    <t>271</t>
  </si>
  <si>
    <t>2707</t>
  </si>
  <si>
    <t>262</t>
  </si>
  <si>
    <t>26/6/2025</t>
  </si>
  <si>
    <t>307</t>
  </si>
  <si>
    <t>30/6/2025</t>
  </si>
  <si>
    <t>326</t>
  </si>
  <si>
    <t>28/6/2025</t>
  </si>
  <si>
    <t>248</t>
  </si>
  <si>
    <t>247</t>
  </si>
  <si>
    <t>11/6/2025</t>
  </si>
  <si>
    <t>255</t>
  </si>
  <si>
    <t>312</t>
  </si>
  <si>
    <t>309</t>
  </si>
  <si>
    <t>327</t>
  </si>
  <si>
    <t>NIMAPARA</t>
  </si>
  <si>
    <t>SALIPUR</t>
  </si>
  <si>
    <t>PURI</t>
  </si>
  <si>
    <t>PATTAMUNDAI</t>
  </si>
  <si>
    <t>JATNI</t>
  </si>
  <si>
    <t>BHUBANESWAR</t>
  </si>
  <si>
    <t>KENDRAPARA</t>
  </si>
  <si>
    <t>ANGUL</t>
  </si>
  <si>
    <t>TALCHER</t>
  </si>
  <si>
    <t>RAIRANGPUR</t>
  </si>
  <si>
    <t>SORO</t>
  </si>
  <si>
    <t>DASPALLA</t>
  </si>
  <si>
    <t>KEONJHAR</t>
  </si>
  <si>
    <t>CTC</t>
  </si>
  <si>
    <t>DO/03940</t>
  </si>
  <si>
    <t>DO/04027</t>
  </si>
  <si>
    <t>DO/04248</t>
  </si>
  <si>
    <t>DO/04488</t>
  </si>
  <si>
    <t>DO/04489</t>
  </si>
  <si>
    <t>DO/04491</t>
  </si>
  <si>
    <t>DO/04898</t>
  </si>
  <si>
    <t>DO/04987</t>
  </si>
  <si>
    <t>MA/02457</t>
  </si>
  <si>
    <t>MA/02458</t>
  </si>
  <si>
    <t>MA/02516</t>
  </si>
  <si>
    <t>MA/03024</t>
  </si>
  <si>
    <t>MA/03057</t>
  </si>
  <si>
    <t>MA/03146</t>
  </si>
  <si>
    <t>SL.</t>
  </si>
  <si>
    <t>DATE</t>
  </si>
  <si>
    <t>LR NO.</t>
  </si>
  <si>
    <t>FROM</t>
  </si>
  <si>
    <t>INV NO</t>
  </si>
  <si>
    <t>CASE</t>
  </si>
  <si>
    <t>RATE</t>
  </si>
  <si>
    <t>HML</t>
  </si>
  <si>
    <t>DD.CH.</t>
  </si>
  <si>
    <t>LR CH.</t>
  </si>
  <si>
    <t>AMT.</t>
  </si>
  <si>
    <t>DESTINATION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</si>
  <si>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</si>
  <si>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</si>
  <si>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(RUPEES FOUR THOUSAND FOUR HUNDRED SEVENTY EIGHT ONLY)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</si>
  <si>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</si>
  <si>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</si>
  <si>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 : 30/06/2025
Bill NO : 9575
Total Amount : 3623.00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</si>
</sst>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161925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886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17" sqref="O17"/>
    </sheetView>
  </sheetViews>
  <sheetFormatPr defaultRowHeight="15"/>
  <cols>
    <col min="1" max="1" width="3.4257812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61</v>
      </c>
      <c r="J1" s="17"/>
      <c r="K1" s="17"/>
      <c r="L1" s="17"/>
    </row>
    <row r="2" spans="1:12" s="1" customFormat="1" ht="75" customHeight="1">
      <c r="A2" s="14" t="s">
        <v>62</v>
      </c>
      <c r="B2" s="15"/>
      <c r="C2" s="15"/>
      <c r="D2" s="15"/>
      <c r="E2" s="15"/>
      <c r="F2" s="15"/>
      <c r="G2" s="15"/>
      <c r="H2" s="16"/>
      <c r="I2" s="17" t="s">
        <v>66</v>
      </c>
      <c r="J2" s="17"/>
      <c r="K2" s="17"/>
      <c r="L2" s="17"/>
    </row>
    <row r="3" spans="1:12" s="2" customFormat="1">
      <c r="A3" s="5" t="s">
        <v>49</v>
      </c>
      <c r="B3" s="5" t="s">
        <v>50</v>
      </c>
      <c r="C3" s="5" t="s">
        <v>51</v>
      </c>
      <c r="D3" s="5" t="s">
        <v>53</v>
      </c>
      <c r="E3" s="10" t="s">
        <v>52</v>
      </c>
      <c r="F3" s="5" t="s">
        <v>60</v>
      </c>
      <c r="G3" s="5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</row>
    <row r="4" spans="1:12">
      <c r="A4" s="3">
        <v>1</v>
      </c>
      <c r="B4" s="3" t="s">
        <v>0</v>
      </c>
      <c r="C4" s="3" t="s">
        <v>35</v>
      </c>
      <c r="D4" s="3" t="s">
        <v>1</v>
      </c>
      <c r="E4" s="4" t="s">
        <v>34</v>
      </c>
      <c r="F4" s="3" t="s">
        <v>21</v>
      </c>
      <c r="G4" s="3">
        <v>2</v>
      </c>
      <c r="H4" s="9">
        <f>VLOOKUP(F4,'[1]PRAGATI DISTRIBUTOR'!$C$3:$E$52,3,FALSE)</f>
        <v>68</v>
      </c>
      <c r="I4" s="9">
        <v>2</v>
      </c>
      <c r="J4" s="9">
        <f t="shared" ref="J4:J17" si="0">G4*8</f>
        <v>16</v>
      </c>
      <c r="K4" s="9">
        <v>20</v>
      </c>
      <c r="L4" s="9">
        <f t="shared" ref="L4:L17" si="1">G4*H4+I4+J4+K4</f>
        <v>174</v>
      </c>
    </row>
    <row r="5" spans="1:12">
      <c r="A5" s="3">
        <v>2</v>
      </c>
      <c r="B5" s="3" t="s">
        <v>0</v>
      </c>
      <c r="C5" s="3" t="s">
        <v>36</v>
      </c>
      <c r="D5" s="3" t="s">
        <v>2</v>
      </c>
      <c r="E5" s="4" t="s">
        <v>34</v>
      </c>
      <c r="F5" s="3" t="s">
        <v>22</v>
      </c>
      <c r="G5" s="3">
        <v>1</v>
      </c>
      <c r="H5" s="9">
        <f>VLOOKUP(F5,'[1]PRAGATI DISTRIBUTOR'!$C$3:$E$52,3,FALSE)</f>
        <v>50</v>
      </c>
      <c r="I5" s="9">
        <v>1</v>
      </c>
      <c r="J5" s="9">
        <f t="shared" si="0"/>
        <v>8</v>
      </c>
      <c r="K5" s="9">
        <v>20</v>
      </c>
      <c r="L5" s="9">
        <f t="shared" si="1"/>
        <v>79</v>
      </c>
    </row>
    <row r="6" spans="1:12">
      <c r="A6" s="3">
        <v>3</v>
      </c>
      <c r="B6" s="3" t="s">
        <v>3</v>
      </c>
      <c r="C6" s="3" t="s">
        <v>37</v>
      </c>
      <c r="D6" s="3" t="s">
        <v>4</v>
      </c>
      <c r="E6" s="4" t="s">
        <v>34</v>
      </c>
      <c r="F6" s="3" t="s">
        <v>23</v>
      </c>
      <c r="G6" s="3">
        <v>2</v>
      </c>
      <c r="H6" s="9">
        <f>VLOOKUP(F6,'[1]PRAGATI DISTRIBUTOR'!$C$3:$E$52,3,FALSE)</f>
        <v>68</v>
      </c>
      <c r="I6" s="9">
        <v>2</v>
      </c>
      <c r="J6" s="9">
        <f t="shared" si="0"/>
        <v>16</v>
      </c>
      <c r="K6" s="9">
        <v>20</v>
      </c>
      <c r="L6" s="9">
        <f t="shared" si="1"/>
        <v>174</v>
      </c>
    </row>
    <row r="7" spans="1:12">
      <c r="A7" s="3">
        <v>4</v>
      </c>
      <c r="B7" s="3" t="s">
        <v>3</v>
      </c>
      <c r="C7" s="3" t="s">
        <v>43</v>
      </c>
      <c r="D7" s="3" t="s">
        <v>14</v>
      </c>
      <c r="E7" s="4" t="s">
        <v>34</v>
      </c>
      <c r="F7" s="3" t="s">
        <v>28</v>
      </c>
      <c r="G7" s="3">
        <v>5</v>
      </c>
      <c r="H7" s="9">
        <f>VLOOKUP(F7,'[1]PRAGATI DISTRIBUTOR'!$C$3:$E$52,3,FALSE)</f>
        <v>68</v>
      </c>
      <c r="I7" s="9">
        <v>5</v>
      </c>
      <c r="J7" s="9">
        <f t="shared" si="0"/>
        <v>40</v>
      </c>
      <c r="K7" s="9">
        <v>20</v>
      </c>
      <c r="L7" s="9">
        <f t="shared" si="1"/>
        <v>405</v>
      </c>
    </row>
    <row r="8" spans="1:12">
      <c r="A8" s="3">
        <v>5</v>
      </c>
      <c r="B8" s="3" t="s">
        <v>3</v>
      </c>
      <c r="C8" s="3" t="s">
        <v>44</v>
      </c>
      <c r="D8" s="3" t="s">
        <v>15</v>
      </c>
      <c r="E8" s="4" t="s">
        <v>34</v>
      </c>
      <c r="F8" s="3" t="s">
        <v>29</v>
      </c>
      <c r="G8" s="3">
        <v>4</v>
      </c>
      <c r="H8" s="9">
        <f>VLOOKUP(F8,'[1]PRAGATI DISTRIBUTOR'!$C$3:$E$52,3,FALSE)</f>
        <v>74</v>
      </c>
      <c r="I8" s="9">
        <v>4</v>
      </c>
      <c r="J8" s="9">
        <f t="shared" si="0"/>
        <v>32</v>
      </c>
      <c r="K8" s="9">
        <v>20</v>
      </c>
      <c r="L8" s="9">
        <f t="shared" si="1"/>
        <v>352</v>
      </c>
    </row>
    <row r="9" spans="1:12">
      <c r="A9" s="3">
        <v>6</v>
      </c>
      <c r="B9" s="3" t="s">
        <v>16</v>
      </c>
      <c r="C9" s="3" t="s">
        <v>45</v>
      </c>
      <c r="D9" s="3" t="s">
        <v>17</v>
      </c>
      <c r="E9" s="4" t="s">
        <v>34</v>
      </c>
      <c r="F9" s="3" t="s">
        <v>30</v>
      </c>
      <c r="G9" s="3">
        <v>3</v>
      </c>
      <c r="H9" s="9">
        <f>VLOOKUP(F9,'[1]PRAGATI DISTRIBUTOR'!$C$3:$E$52,3,FALSE)</f>
        <v>104</v>
      </c>
      <c r="I9" s="9">
        <v>3</v>
      </c>
      <c r="J9" s="9">
        <f t="shared" si="0"/>
        <v>24</v>
      </c>
      <c r="K9" s="9">
        <v>20</v>
      </c>
      <c r="L9" s="9">
        <f t="shared" si="1"/>
        <v>359</v>
      </c>
    </row>
    <row r="10" spans="1:12">
      <c r="A10" s="3">
        <v>7</v>
      </c>
      <c r="B10" s="3" t="s">
        <v>5</v>
      </c>
      <c r="C10" s="3" t="s">
        <v>38</v>
      </c>
      <c r="D10" s="3" t="s">
        <v>6</v>
      </c>
      <c r="E10" s="4" t="s">
        <v>34</v>
      </c>
      <c r="F10" s="3" t="s">
        <v>24</v>
      </c>
      <c r="G10" s="3">
        <v>2</v>
      </c>
      <c r="H10" s="9">
        <f>VLOOKUP(F10,'[1]PRAGATI DISTRIBUTOR'!$C$3:$E$52,3,FALSE)</f>
        <v>71</v>
      </c>
      <c r="I10" s="9">
        <v>2</v>
      </c>
      <c r="J10" s="9">
        <f t="shared" si="0"/>
        <v>16</v>
      </c>
      <c r="K10" s="9">
        <v>20</v>
      </c>
      <c r="L10" s="9">
        <f t="shared" si="1"/>
        <v>180</v>
      </c>
    </row>
    <row r="11" spans="1:12">
      <c r="A11" s="3">
        <v>8</v>
      </c>
      <c r="B11" s="3" t="s">
        <v>5</v>
      </c>
      <c r="C11" s="3" t="s">
        <v>39</v>
      </c>
      <c r="D11" s="3" t="s">
        <v>7</v>
      </c>
      <c r="E11" s="4" t="s">
        <v>34</v>
      </c>
      <c r="F11" s="3" t="s">
        <v>23</v>
      </c>
      <c r="G11" s="3">
        <v>2</v>
      </c>
      <c r="H11" s="9">
        <f>VLOOKUP(F11,'[1]PRAGATI DISTRIBUTOR'!$C$3:$E$52,3,FALSE)</f>
        <v>68</v>
      </c>
      <c r="I11" s="9">
        <v>2</v>
      </c>
      <c r="J11" s="9">
        <f t="shared" si="0"/>
        <v>16</v>
      </c>
      <c r="K11" s="9">
        <v>20</v>
      </c>
      <c r="L11" s="9">
        <f t="shared" si="1"/>
        <v>174</v>
      </c>
    </row>
    <row r="12" spans="1:12">
      <c r="A12" s="3">
        <v>9</v>
      </c>
      <c r="B12" s="3" t="s">
        <v>5</v>
      </c>
      <c r="C12" s="3" t="s">
        <v>40</v>
      </c>
      <c r="D12" s="3" t="s">
        <v>8</v>
      </c>
      <c r="E12" s="4" t="s">
        <v>34</v>
      </c>
      <c r="F12" s="3" t="s">
        <v>25</v>
      </c>
      <c r="G12" s="3">
        <v>1</v>
      </c>
      <c r="H12" s="9">
        <f>VLOOKUP(F12,'[1]PRAGATI DISTRIBUTOR'!$C$3:$E$52,3,FALSE)</f>
        <v>62</v>
      </c>
      <c r="I12" s="9">
        <v>1</v>
      </c>
      <c r="J12" s="9">
        <f t="shared" si="0"/>
        <v>8</v>
      </c>
      <c r="K12" s="9">
        <v>20</v>
      </c>
      <c r="L12" s="9">
        <f t="shared" si="1"/>
        <v>91</v>
      </c>
    </row>
    <row r="13" spans="1:12">
      <c r="A13" s="3">
        <v>10</v>
      </c>
      <c r="B13" s="3" t="s">
        <v>9</v>
      </c>
      <c r="C13" s="3" t="s">
        <v>41</v>
      </c>
      <c r="D13" s="3" t="s">
        <v>10</v>
      </c>
      <c r="E13" s="4" t="s">
        <v>34</v>
      </c>
      <c r="F13" s="3" t="s">
        <v>26</v>
      </c>
      <c r="G13" s="3">
        <v>7</v>
      </c>
      <c r="H13" s="9">
        <f>VLOOKUP(F13,'[1]PRAGATI DISTRIBUTOR'!$C$3:$E$52,3,FALSE)</f>
        <v>51</v>
      </c>
      <c r="I13" s="9">
        <v>7</v>
      </c>
      <c r="J13" s="9">
        <f t="shared" si="0"/>
        <v>56</v>
      </c>
      <c r="K13" s="9">
        <v>20</v>
      </c>
      <c r="L13" s="9">
        <f t="shared" si="1"/>
        <v>440</v>
      </c>
    </row>
    <row r="14" spans="1:12">
      <c r="A14" s="3">
        <v>11</v>
      </c>
      <c r="B14" s="3" t="s">
        <v>9</v>
      </c>
      <c r="C14" s="3" t="s">
        <v>46</v>
      </c>
      <c r="D14" s="3" t="s">
        <v>18</v>
      </c>
      <c r="E14" s="4" t="s">
        <v>34</v>
      </c>
      <c r="F14" s="3" t="s">
        <v>31</v>
      </c>
      <c r="G14" s="3">
        <v>2</v>
      </c>
      <c r="H14" s="9">
        <f>VLOOKUP(F14,'[1]PRAGATI DISTRIBUTOR'!$C$3:$E$52,3,FALSE)</f>
        <v>74</v>
      </c>
      <c r="I14" s="9">
        <v>2</v>
      </c>
      <c r="J14" s="9">
        <f t="shared" si="0"/>
        <v>16</v>
      </c>
      <c r="K14" s="9">
        <v>20</v>
      </c>
      <c r="L14" s="9">
        <f t="shared" si="1"/>
        <v>186</v>
      </c>
    </row>
    <row r="15" spans="1:12">
      <c r="A15" s="3">
        <v>12</v>
      </c>
      <c r="B15" s="3" t="s">
        <v>13</v>
      </c>
      <c r="C15" s="3" t="s">
        <v>47</v>
      </c>
      <c r="D15" s="3" t="s">
        <v>19</v>
      </c>
      <c r="E15" s="4" t="s">
        <v>34</v>
      </c>
      <c r="F15" s="3" t="s">
        <v>32</v>
      </c>
      <c r="G15" s="3">
        <v>3</v>
      </c>
      <c r="H15" s="9">
        <f>VLOOKUP(F15,'[1]PRAGATI DISTRIBUTOR'!$C$3:$E$52,3,FALSE)</f>
        <v>94</v>
      </c>
      <c r="I15" s="9">
        <v>3</v>
      </c>
      <c r="J15" s="9">
        <f t="shared" si="0"/>
        <v>24</v>
      </c>
      <c r="K15" s="9">
        <v>20</v>
      </c>
      <c r="L15" s="9">
        <f t="shared" si="1"/>
        <v>329</v>
      </c>
    </row>
    <row r="16" spans="1:12">
      <c r="A16" s="3">
        <v>13</v>
      </c>
      <c r="B16" s="3" t="s">
        <v>13</v>
      </c>
      <c r="C16" s="3" t="s">
        <v>48</v>
      </c>
      <c r="D16" s="3" t="s">
        <v>20</v>
      </c>
      <c r="E16" s="4" t="s">
        <v>34</v>
      </c>
      <c r="F16" s="3" t="s">
        <v>33</v>
      </c>
      <c r="G16" s="3">
        <v>6</v>
      </c>
      <c r="H16" s="9">
        <f>VLOOKUP(F16,'[1]PRAGATI DISTRIBUTOR'!$C$3:$E$52,3,FALSE)</f>
        <v>74</v>
      </c>
      <c r="I16" s="9">
        <v>6</v>
      </c>
      <c r="J16" s="9">
        <f t="shared" si="0"/>
        <v>48</v>
      </c>
      <c r="K16" s="9">
        <v>20</v>
      </c>
      <c r="L16" s="9">
        <f t="shared" si="1"/>
        <v>518</v>
      </c>
    </row>
    <row r="17" spans="1:12">
      <c r="A17" s="3">
        <v>14</v>
      </c>
      <c r="B17" s="3" t="s">
        <v>11</v>
      </c>
      <c r="C17" s="3" t="s">
        <v>42</v>
      </c>
      <c r="D17" s="3" t="s">
        <v>12</v>
      </c>
      <c r="E17" s="4" t="s">
        <v>34</v>
      </c>
      <c r="F17" s="3" t="s">
        <v>27</v>
      </c>
      <c r="G17" s="3">
        <v>2</v>
      </c>
      <c r="H17" s="9">
        <f>VLOOKUP(F17,'[1]PRAGATI DISTRIBUTOR'!$C$3:$E$52,3,FALSE)</f>
        <v>62</v>
      </c>
      <c r="I17" s="9">
        <v>2</v>
      </c>
      <c r="J17" s="9">
        <f t="shared" si="0"/>
        <v>16</v>
      </c>
      <c r="K17" s="9">
        <v>20</v>
      </c>
      <c r="L17" s="9">
        <f t="shared" si="1"/>
        <v>162</v>
      </c>
    </row>
    <row r="18" spans="1:12" s="6" customFormat="1">
      <c r="A18" s="18" t="s">
        <v>63</v>
      </c>
      <c r="B18" s="19"/>
      <c r="C18" s="19"/>
      <c r="D18" s="19"/>
      <c r="E18" s="19"/>
      <c r="F18" s="19"/>
      <c r="G18" s="19"/>
      <c r="H18" s="20"/>
      <c r="I18" s="20"/>
      <c r="J18" s="20"/>
      <c r="K18" s="21"/>
      <c r="L18" s="8">
        <f>SUM(L4:L17)</f>
        <v>3623</v>
      </c>
    </row>
    <row r="19" spans="1:12" s="6" customFormat="1" ht="30" customHeight="1">
      <c r="A19" s="12" t="s">
        <v>65</v>
      </c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</row>
    <row r="20" spans="1:12" s="6" customFormat="1" ht="30" customHeight="1">
      <c r="A20" s="12" t="s">
        <v>64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</row>
    <row r="21" spans="1:12">
      <c r="G21" s="11">
        <f>SUM(H4:H17)</f>
        <v>988</v>
      </c>
    </row>
  </sheetData>
  <sortState ref="B4:L17">
    <sortCondition ref="B4"/>
  </sortState>
  <mergeCells count="7">
    <mergeCell ref="A19:L19"/>
    <mergeCell ref="A20:L20"/>
    <mergeCell ref="A1:H1"/>
    <mergeCell ref="I1:L1"/>
    <mergeCell ref="A2:H2"/>
    <mergeCell ref="I2:L2"/>
    <mergeCell ref="A18:K18"/>
  </mergeCells>
  <conditionalFormatting sqref="C3">
    <cfRule type="duplicateValues" dxfId="2" priority="7"/>
  </conditionalFormatting>
  <conditionalFormatting sqref="C1:C2">
    <cfRule type="duplicateValues" dxfId="1" priority="3"/>
  </conditionalFormatting>
  <conditionalFormatting sqref="C18:C20">
    <cfRule type="duplicateValues" dxfId="0" priority="2"/>
  </conditionalFormatting>
  <pageMargins left="0.4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2025-07-16T10:31:55Z</cp:lastPrinted>
  <dcterms:created xsi:type="dcterms:W3CDTF">2025-07-16T10:27:43Z</dcterms:created>
  <dcterms:modified xsi:type="dcterms:W3CDTF">2025-07-17T06:55:34Z</dcterms:modified>
</cp:coreProperties>
</file>