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G19"/>
  <c r="J5"/>
  <c r="J6"/>
  <c r="J7"/>
  <c r="J8"/>
  <c r="J9"/>
  <c r="J10"/>
  <c r="J11"/>
  <c r="J12"/>
  <c r="J13"/>
  <c r="J14"/>
  <c r="J15"/>
  <c r="I5"/>
  <c r="I6"/>
  <c r="I7"/>
  <c r="I8"/>
  <c r="I9"/>
  <c r="I10"/>
  <c r="I11"/>
  <c r="I12"/>
  <c r="I13"/>
  <c r="I14"/>
  <c r="I15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J4"/>
  <c r="I4"/>
  <c r="H4"/>
  <c r="L4" s="1"/>
</calcChain>
</file>

<file path=xl/sharedStrings.xml><?xml version="1.0" encoding="utf-8"?>
<sst xmlns="http://schemas.openxmlformats.org/spreadsheetml/2006/main" count="78" uniqueCount="62">
  <si>
    <t>05/1/2026</t>
  </si>
  <si>
    <t>1020</t>
  </si>
  <si>
    <t>22/1/2026</t>
  </si>
  <si>
    <t>1080</t>
  </si>
  <si>
    <t>26/1/2026</t>
  </si>
  <si>
    <t>1084</t>
  </si>
  <si>
    <t>30/1/2026</t>
  </si>
  <si>
    <t>1086</t>
  </si>
  <si>
    <t>1087</t>
  </si>
  <si>
    <t>31/1/2026</t>
  </si>
  <si>
    <t>1105</t>
  </si>
  <si>
    <t>1109</t>
  </si>
  <si>
    <t>1106</t>
  </si>
  <si>
    <t>1119</t>
  </si>
  <si>
    <t>06/1/2026</t>
  </si>
  <si>
    <t>1022</t>
  </si>
  <si>
    <t>17/1/2026</t>
  </si>
  <si>
    <t>1057</t>
  </si>
  <si>
    <t>20/1/2026</t>
  </si>
  <si>
    <t>1070</t>
  </si>
  <si>
    <t>SL</t>
  </si>
  <si>
    <t>DATE</t>
  </si>
  <si>
    <t>LR NO</t>
  </si>
  <si>
    <t>INV NO</t>
  </si>
  <si>
    <t>FROM</t>
  </si>
  <si>
    <t>TO</t>
  </si>
  <si>
    <t>CASE</t>
  </si>
  <si>
    <t>DO/14392</t>
  </si>
  <si>
    <t>DO/15206</t>
  </si>
  <si>
    <t>DO/15362</t>
  </si>
  <si>
    <t>DO/15520</t>
  </si>
  <si>
    <t>DO/15529</t>
  </si>
  <si>
    <t>DO/15573</t>
  </si>
  <si>
    <t>DO/15611</t>
  </si>
  <si>
    <t>DO/15671</t>
  </si>
  <si>
    <t>DO/15830</t>
  </si>
  <si>
    <t>MA/10315</t>
  </si>
  <si>
    <t>MA/10621</t>
  </si>
  <si>
    <t>MA/10684</t>
  </si>
  <si>
    <t>PURI</t>
  </si>
  <si>
    <t>AUL</t>
  </si>
  <si>
    <t>KENDRAPARA</t>
  </si>
  <si>
    <t>JAGATSINGHPUR</t>
  </si>
  <si>
    <t>KHURDA</t>
  </si>
  <si>
    <t>CHANDIKHOL</t>
  </si>
  <si>
    <t>JAJPUR ROAD</t>
  </si>
  <si>
    <t>SALIPUR</t>
  </si>
  <si>
    <t>RAIRANGPUR</t>
  </si>
  <si>
    <t>SORO</t>
  </si>
  <si>
    <t>BARIPADA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</si>
  <si>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</si>
  <si>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</si>
  <si>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</si>
  <si>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</si>
  <si>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</si>
  <si>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</si>
  <si>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</si>
  <si>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</si>
  <si>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(RUPEES THREE THOUSAND SIX HUNDRED FIFTY SIX ONLY)</t>
  </si>
  <si>
    <t>Thanking you for your business.
PRAGATI LOGISTICS</t>
  </si>
  <si>
    <t>Bill Date : 31/01/2026
Bill NO : 24930
Total Amount : 2467.00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</si>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</sst>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576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</cols>
  <sheetData>
    <row r="1" spans="1:21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56</v>
      </c>
      <c r="J1" s="15"/>
      <c r="K1" s="15"/>
      <c r="L1" s="15"/>
    </row>
    <row r="2" spans="1:21" s="6" customFormat="1" ht="75" customHeight="1">
      <c r="A2" s="12" t="s">
        <v>57</v>
      </c>
      <c r="B2" s="13"/>
      <c r="C2" s="13"/>
      <c r="D2" s="13"/>
      <c r="E2" s="13"/>
      <c r="F2" s="13"/>
      <c r="G2" s="13"/>
      <c r="H2" s="14"/>
      <c r="I2" s="15" t="s">
        <v>60</v>
      </c>
      <c r="J2" s="15"/>
      <c r="K2" s="15"/>
      <c r="L2" s="15"/>
    </row>
    <row r="3" spans="1:2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4" t="s">
        <v>51</v>
      </c>
      <c r="I3" s="4" t="s">
        <v>52</v>
      </c>
      <c r="J3" s="4" t="s">
        <v>53</v>
      </c>
      <c r="K3" s="4" t="s">
        <v>54</v>
      </c>
      <c r="L3" s="4" t="s">
        <v>55</v>
      </c>
    </row>
    <row r="4" spans="1:21">
      <c r="A4" s="2">
        <v>1</v>
      </c>
      <c r="B4" s="2" t="s">
        <v>0</v>
      </c>
      <c r="C4" s="2" t="s">
        <v>27</v>
      </c>
      <c r="D4" s="2" t="s">
        <v>1</v>
      </c>
      <c r="E4" s="2" t="s">
        <v>50</v>
      </c>
      <c r="F4" s="2" t="s">
        <v>39</v>
      </c>
      <c r="G4" s="2">
        <v>2</v>
      </c>
      <c r="H4" s="5">
        <f>VLOOKUP(F4,'[1]PRAGATI DISTRIBUTOR'!$C$3:$E$52,3,FALSE)</f>
        <v>68</v>
      </c>
      <c r="I4" s="5">
        <f t="shared" ref="I4:I15" si="0">G4*1</f>
        <v>2</v>
      </c>
      <c r="J4" s="5">
        <f t="shared" ref="J4:J15" si="1">G4*8</f>
        <v>16</v>
      </c>
      <c r="K4" s="5">
        <v>20</v>
      </c>
      <c r="L4" s="5">
        <f>G4*H4+I4+J4+K4</f>
        <v>174</v>
      </c>
    </row>
    <row r="5" spans="1:21">
      <c r="A5" s="2">
        <v>2</v>
      </c>
      <c r="B5" s="2" t="s">
        <v>14</v>
      </c>
      <c r="C5" s="2" t="s">
        <v>36</v>
      </c>
      <c r="D5" s="2" t="s">
        <v>15</v>
      </c>
      <c r="E5" s="2" t="s">
        <v>50</v>
      </c>
      <c r="F5" s="2" t="s">
        <v>47</v>
      </c>
      <c r="G5" s="2">
        <v>2</v>
      </c>
      <c r="H5" s="5">
        <f>VLOOKUP(F5,'[1]PRAGATI DISTRIBUTOR'!$C$3:$E$52,3,FALSE)</f>
        <v>104</v>
      </c>
      <c r="I5" s="5">
        <f t="shared" si="0"/>
        <v>2</v>
      </c>
      <c r="J5" s="5">
        <f t="shared" si="1"/>
        <v>16</v>
      </c>
      <c r="K5" s="5">
        <v>20</v>
      </c>
      <c r="L5" s="5">
        <f t="shared" ref="L5:L15" si="2">G5*H5+I5+J5+K5</f>
        <v>246</v>
      </c>
    </row>
    <row r="6" spans="1:21">
      <c r="A6" s="2">
        <v>3</v>
      </c>
      <c r="B6" s="2" t="s">
        <v>16</v>
      </c>
      <c r="C6" s="2" t="s">
        <v>37</v>
      </c>
      <c r="D6" s="2" t="s">
        <v>17</v>
      </c>
      <c r="E6" s="2" t="s">
        <v>50</v>
      </c>
      <c r="F6" s="2" t="s">
        <v>48</v>
      </c>
      <c r="G6" s="2">
        <v>3</v>
      </c>
      <c r="H6" s="5">
        <f>VLOOKUP(F6,'[1]PRAGATI DISTRIBUTOR'!$C$3:$E$52,3,FALSE)</f>
        <v>74</v>
      </c>
      <c r="I6" s="5">
        <f t="shared" si="0"/>
        <v>3</v>
      </c>
      <c r="J6" s="5">
        <f t="shared" si="1"/>
        <v>24</v>
      </c>
      <c r="K6" s="5">
        <v>20</v>
      </c>
      <c r="L6" s="5">
        <f t="shared" si="2"/>
        <v>269</v>
      </c>
    </row>
    <row r="7" spans="1:21">
      <c r="A7" s="2">
        <v>4</v>
      </c>
      <c r="B7" s="2" t="s">
        <v>18</v>
      </c>
      <c r="C7" s="2" t="s">
        <v>38</v>
      </c>
      <c r="D7" s="2" t="s">
        <v>19</v>
      </c>
      <c r="E7" s="2" t="s">
        <v>50</v>
      </c>
      <c r="F7" s="2" t="s">
        <v>49</v>
      </c>
      <c r="G7" s="2">
        <v>2</v>
      </c>
      <c r="H7" s="5">
        <f>VLOOKUP(F7,'[1]PRAGATI DISTRIBUTOR'!$C$3:$E$52,3,FALSE)</f>
        <v>80</v>
      </c>
      <c r="I7" s="5">
        <f t="shared" si="0"/>
        <v>2</v>
      </c>
      <c r="J7" s="5">
        <f t="shared" si="1"/>
        <v>16</v>
      </c>
      <c r="K7" s="5">
        <v>20</v>
      </c>
      <c r="L7" s="5">
        <f t="shared" si="2"/>
        <v>198</v>
      </c>
    </row>
    <row r="8" spans="1:21">
      <c r="A8" s="2">
        <v>5</v>
      </c>
      <c r="B8" s="2" t="s">
        <v>2</v>
      </c>
      <c r="C8" s="2" t="s">
        <v>28</v>
      </c>
      <c r="D8" s="2" t="s">
        <v>3</v>
      </c>
      <c r="E8" s="2" t="s">
        <v>50</v>
      </c>
      <c r="F8" s="2" t="s">
        <v>40</v>
      </c>
      <c r="G8" s="2">
        <v>2</v>
      </c>
      <c r="H8" s="5">
        <f>VLOOKUP(F8,'[1]PRAGATI DISTRIBUTOR'!$C$3:$E$52,3,FALSE)</f>
        <v>74</v>
      </c>
      <c r="I8" s="5">
        <f t="shared" si="0"/>
        <v>2</v>
      </c>
      <c r="J8" s="5">
        <f t="shared" si="1"/>
        <v>16</v>
      </c>
      <c r="K8" s="5">
        <v>20</v>
      </c>
      <c r="L8" s="5">
        <f t="shared" si="2"/>
        <v>186</v>
      </c>
    </row>
    <row r="9" spans="1:21">
      <c r="A9" s="2">
        <v>6</v>
      </c>
      <c r="B9" s="2" t="s">
        <v>4</v>
      </c>
      <c r="C9" s="2" t="s">
        <v>29</v>
      </c>
      <c r="D9" s="2" t="s">
        <v>5</v>
      </c>
      <c r="E9" s="2" t="s">
        <v>50</v>
      </c>
      <c r="F9" s="2" t="s">
        <v>41</v>
      </c>
      <c r="G9" s="2">
        <v>3</v>
      </c>
      <c r="H9" s="5">
        <f>VLOOKUP(F9,'[1]PRAGATI DISTRIBUTOR'!$C$3:$E$52,3,FALSE)</f>
        <v>62</v>
      </c>
      <c r="I9" s="5">
        <f t="shared" si="0"/>
        <v>3</v>
      </c>
      <c r="J9" s="5">
        <f t="shared" si="1"/>
        <v>24</v>
      </c>
      <c r="K9" s="5">
        <v>20</v>
      </c>
      <c r="L9" s="5">
        <f t="shared" si="2"/>
        <v>233</v>
      </c>
    </row>
    <row r="10" spans="1:21">
      <c r="A10" s="2">
        <v>7</v>
      </c>
      <c r="B10" s="2" t="s">
        <v>6</v>
      </c>
      <c r="C10" s="2" t="s">
        <v>30</v>
      </c>
      <c r="D10" s="2" t="s">
        <v>7</v>
      </c>
      <c r="E10" s="2" t="s">
        <v>50</v>
      </c>
      <c r="F10" s="2" t="s">
        <v>42</v>
      </c>
      <c r="G10" s="2">
        <v>1</v>
      </c>
      <c r="H10" s="5">
        <f>VLOOKUP(F10,'[1]PRAGATI DISTRIBUTOR'!$C$3:$E$52,3,FALSE)</f>
        <v>62</v>
      </c>
      <c r="I10" s="5">
        <f t="shared" si="0"/>
        <v>1</v>
      </c>
      <c r="J10" s="5">
        <f t="shared" si="1"/>
        <v>8</v>
      </c>
      <c r="K10" s="5">
        <v>20</v>
      </c>
      <c r="L10" s="5">
        <f t="shared" si="2"/>
        <v>91</v>
      </c>
    </row>
    <row r="11" spans="1:21">
      <c r="A11" s="2">
        <v>8</v>
      </c>
      <c r="B11" s="2" t="s">
        <v>6</v>
      </c>
      <c r="C11" s="2" t="s">
        <v>31</v>
      </c>
      <c r="D11" s="2" t="s">
        <v>8</v>
      </c>
      <c r="E11" s="2" t="s">
        <v>50</v>
      </c>
      <c r="F11" s="2" t="s">
        <v>43</v>
      </c>
      <c r="G11" s="2">
        <v>3</v>
      </c>
      <c r="H11" s="5">
        <f>VLOOKUP(F11,'[1]PRAGATI DISTRIBUTOR'!$C$3:$E$52,3,FALSE)</f>
        <v>62</v>
      </c>
      <c r="I11" s="5">
        <f t="shared" si="0"/>
        <v>3</v>
      </c>
      <c r="J11" s="5">
        <f t="shared" si="1"/>
        <v>24</v>
      </c>
      <c r="K11" s="5">
        <v>20</v>
      </c>
      <c r="L11" s="5">
        <f t="shared" si="2"/>
        <v>233</v>
      </c>
    </row>
    <row r="12" spans="1:21">
      <c r="A12" s="2">
        <v>9</v>
      </c>
      <c r="B12" s="2" t="s">
        <v>9</v>
      </c>
      <c r="C12" s="2" t="s">
        <v>32</v>
      </c>
      <c r="D12" s="2" t="s">
        <v>10</v>
      </c>
      <c r="E12" s="2" t="s">
        <v>50</v>
      </c>
      <c r="F12" s="2" t="s">
        <v>44</v>
      </c>
      <c r="G12" s="2">
        <v>3</v>
      </c>
      <c r="H12" s="5">
        <f>VLOOKUP(F12,'[1]PRAGATI DISTRIBUTOR'!$C$3:$E$52,3,FALSE)</f>
        <v>62</v>
      </c>
      <c r="I12" s="5">
        <f t="shared" si="0"/>
        <v>3</v>
      </c>
      <c r="J12" s="5">
        <f t="shared" si="1"/>
        <v>24</v>
      </c>
      <c r="K12" s="5">
        <v>20</v>
      </c>
      <c r="L12" s="5">
        <f t="shared" si="2"/>
        <v>233</v>
      </c>
    </row>
    <row r="13" spans="1:21">
      <c r="A13" s="2">
        <v>10</v>
      </c>
      <c r="B13" s="2" t="s">
        <v>9</v>
      </c>
      <c r="C13" s="2" t="s">
        <v>33</v>
      </c>
      <c r="D13" s="2" t="s">
        <v>11</v>
      </c>
      <c r="E13" s="2" t="s">
        <v>50</v>
      </c>
      <c r="F13" s="2" t="s">
        <v>45</v>
      </c>
      <c r="G13" s="2">
        <v>2</v>
      </c>
      <c r="H13" s="5">
        <f>VLOOKUP(F13,'[1]PRAGATI DISTRIBUTOR'!$C$3:$E$52,3,FALSE)</f>
        <v>68</v>
      </c>
      <c r="I13" s="5">
        <f t="shared" si="0"/>
        <v>2</v>
      </c>
      <c r="J13" s="5">
        <f t="shared" si="1"/>
        <v>16</v>
      </c>
      <c r="K13" s="5">
        <v>20</v>
      </c>
      <c r="L13" s="5">
        <f t="shared" si="2"/>
        <v>174</v>
      </c>
    </row>
    <row r="14" spans="1:21">
      <c r="A14" s="2">
        <v>11</v>
      </c>
      <c r="B14" s="2" t="s">
        <v>9</v>
      </c>
      <c r="C14" s="2" t="s">
        <v>34</v>
      </c>
      <c r="D14" s="2" t="s">
        <v>12</v>
      </c>
      <c r="E14" s="2" t="s">
        <v>50</v>
      </c>
      <c r="F14" s="2" t="s">
        <v>46</v>
      </c>
      <c r="G14" s="2">
        <v>3</v>
      </c>
      <c r="H14" s="5">
        <f>VLOOKUP(F14,'[1]PRAGATI DISTRIBUTOR'!$C$3:$E$52,3,FALSE)</f>
        <v>50</v>
      </c>
      <c r="I14" s="5">
        <f t="shared" si="0"/>
        <v>3</v>
      </c>
      <c r="J14" s="5">
        <f t="shared" si="1"/>
        <v>24</v>
      </c>
      <c r="K14" s="5">
        <v>20</v>
      </c>
      <c r="L14" s="5">
        <f t="shared" si="2"/>
        <v>197</v>
      </c>
    </row>
    <row r="15" spans="1:21">
      <c r="A15" s="2">
        <v>12</v>
      </c>
      <c r="B15" s="2" t="s">
        <v>9</v>
      </c>
      <c r="C15" s="2" t="s">
        <v>35</v>
      </c>
      <c r="D15" s="2" t="s">
        <v>13</v>
      </c>
      <c r="E15" s="2" t="s">
        <v>50</v>
      </c>
      <c r="F15" s="2" t="s">
        <v>41</v>
      </c>
      <c r="G15" s="2">
        <v>3</v>
      </c>
      <c r="H15" s="5">
        <f>VLOOKUP(F15,'[1]PRAGATI DISTRIBUTOR'!$C$3:$E$52,3,FALSE)</f>
        <v>62</v>
      </c>
      <c r="I15" s="5">
        <f t="shared" si="0"/>
        <v>3</v>
      </c>
      <c r="J15" s="5">
        <f t="shared" si="1"/>
        <v>24</v>
      </c>
      <c r="K15" s="5">
        <v>20</v>
      </c>
      <c r="L15" s="5">
        <f t="shared" si="2"/>
        <v>233</v>
      </c>
    </row>
    <row r="16" spans="1:21" s="8" customFormat="1">
      <c r="A16" s="16" t="s">
        <v>58</v>
      </c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7">
        <f>SUM(L4:L15)</f>
        <v>2467</v>
      </c>
      <c r="O16" s="1"/>
      <c r="P16" s="1"/>
      <c r="Q16" s="1"/>
      <c r="R16" s="1"/>
      <c r="S16" s="1"/>
      <c r="T16" s="1"/>
      <c r="U16" s="1"/>
    </row>
    <row r="17" spans="1:21" s="8" customFormat="1" ht="30" customHeight="1">
      <c r="A17" s="10" t="s">
        <v>61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O17" s="1"/>
      <c r="P17" s="1"/>
      <c r="Q17" s="1"/>
      <c r="R17" s="1"/>
      <c r="S17" s="1"/>
      <c r="T17" s="1"/>
      <c r="U17" s="1"/>
    </row>
    <row r="18" spans="1:21" s="8" customFormat="1" ht="30" customHeight="1">
      <c r="A18" s="10" t="s">
        <v>59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  <c r="O18" s="1"/>
      <c r="P18" s="1"/>
      <c r="Q18" s="1"/>
      <c r="R18" s="1"/>
      <c r="S18" s="1"/>
      <c r="T18" s="1"/>
      <c r="U18" s="1"/>
    </row>
    <row r="19" spans="1:21">
      <c r="G19" s="9">
        <f>SUM(G4:G15)</f>
        <v>29</v>
      </c>
      <c r="O19" s="1"/>
      <c r="P19" s="1"/>
      <c r="Q19" s="1"/>
      <c r="R19" s="1"/>
      <c r="S19" s="1"/>
      <c r="T19" s="1"/>
      <c r="U19" s="1"/>
    </row>
  </sheetData>
  <sortState ref="B2:H17">
    <sortCondition ref="B2:B17"/>
  </sortState>
  <mergeCells count="7">
    <mergeCell ref="A18:L18"/>
    <mergeCell ref="A1:H1"/>
    <mergeCell ref="I1:L1"/>
    <mergeCell ref="A2:H2"/>
    <mergeCell ref="I2:L2"/>
    <mergeCell ref="A16:K16"/>
    <mergeCell ref="A17:L17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6:C18">
    <cfRule type="duplicateValues" dxfId="1" priority="2"/>
  </conditionalFormatting>
  <conditionalFormatting sqref="C16:C19">
    <cfRule type="duplicateValues" dxfId="0" priority="1"/>
  </conditionalFormatting>
  <pageMargins left="0.4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2026-02-13T05:03:56Z</cp:lastPrinted>
  <dcterms:created xsi:type="dcterms:W3CDTF">2026-02-11T12:52:07Z</dcterms:created>
  <dcterms:modified xsi:type="dcterms:W3CDTF">2026-02-13T05:03:58Z</dcterms:modified>
</cp:coreProperties>
</file>