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L4" l="1"/>
  <c r="G18"/>
  <c r="H5"/>
  <c r="L5" s="1"/>
  <c r="I5"/>
  <c r="J5"/>
  <c r="H6"/>
  <c r="L6" s="1"/>
  <c r="I6"/>
  <c r="J6"/>
  <c r="H7"/>
  <c r="L7" s="1"/>
  <c r="I7"/>
  <c r="J7"/>
  <c r="H8"/>
  <c r="L8" s="1"/>
  <c r="I8"/>
  <c r="J8"/>
  <c r="H9"/>
  <c r="L9" s="1"/>
  <c r="I9"/>
  <c r="J9"/>
  <c r="H10"/>
  <c r="L10" s="1"/>
  <c r="I10"/>
  <c r="J10"/>
  <c r="H11"/>
  <c r="L11" s="1"/>
  <c r="I11"/>
  <c r="J11"/>
  <c r="H12"/>
  <c r="L12" s="1"/>
  <c r="I12"/>
  <c r="J12"/>
  <c r="H13"/>
  <c r="L13" s="1"/>
  <c r="I13"/>
  <c r="J13"/>
  <c r="H14"/>
  <c r="L14" s="1"/>
  <c r="I14"/>
  <c r="J14"/>
  <c r="I4"/>
</calcChain>
</file>

<file path=xl/sharedStrings.xml><?xml version="1.0" encoding="utf-8"?>
<sst xmlns="http://schemas.openxmlformats.org/spreadsheetml/2006/main" count="73" uniqueCount="57">
  <si>
    <t>13/12/2025</t>
  </si>
  <si>
    <t>929</t>
  </si>
  <si>
    <t>20/12/2025</t>
  </si>
  <si>
    <t>964</t>
  </si>
  <si>
    <t>25/12/2025</t>
  </si>
  <si>
    <t>980</t>
  </si>
  <si>
    <t>26/12/2025</t>
  </si>
  <si>
    <t>985</t>
  </si>
  <si>
    <t>30/12/2025</t>
  </si>
  <si>
    <t>1001</t>
  </si>
  <si>
    <t>999</t>
  </si>
  <si>
    <t>04/12/2025</t>
  </si>
  <si>
    <t>898</t>
  </si>
  <si>
    <t>10/12/2025</t>
  </si>
  <si>
    <t>921</t>
  </si>
  <si>
    <t>963</t>
  </si>
  <si>
    <t>956</t>
  </si>
  <si>
    <t>1000</t>
  </si>
  <si>
    <t>SL</t>
  </si>
  <si>
    <t>DATE</t>
  </si>
  <si>
    <t>LR NO</t>
  </si>
  <si>
    <t>INV NO</t>
  </si>
  <si>
    <t>FROM</t>
  </si>
  <si>
    <t>TO</t>
  </si>
  <si>
    <t>CASE</t>
  </si>
  <si>
    <t>DO/13454</t>
  </si>
  <si>
    <t>DO/13725</t>
  </si>
  <si>
    <t>DO/13902</t>
  </si>
  <si>
    <t>DO/13938</t>
  </si>
  <si>
    <t>DO/14062</t>
  </si>
  <si>
    <t>DO/14087</t>
  </si>
  <si>
    <t>MA/09266</t>
  </si>
  <si>
    <t>MA/09439</t>
  </si>
  <si>
    <t>MA/09754</t>
  </si>
  <si>
    <t>MA/09761</t>
  </si>
  <si>
    <t>MA/10061</t>
  </si>
  <si>
    <t>PURI</t>
  </si>
  <si>
    <t>CHANDIKHOL</t>
  </si>
  <si>
    <t>PANIKOILI</t>
  </si>
  <si>
    <t>JAGATSINGHPUR</t>
  </si>
  <si>
    <t>BALIAPAL</t>
  </si>
  <si>
    <t>KEONJHAR</t>
  </si>
  <si>
    <t>JALESWAR</t>
  </si>
  <si>
    <t>PHULBANI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</si>
  <si>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</si>
  <si>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</si>
  <si>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</si>
  <si>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</si>
  <si>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</si>
  <si>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</si>
  <si>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</si>
  <si>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PRAGATI DISTRIBUTORS
Address:CALSSIC APARTMENT SAHEBJAZA BAZAR,GANESHGHAT,CUTTACK,9337306577
GST No:21BYLPS3992R2ZD
</t>
  </si>
  <si>
    <t>Thanking you for your business.
PRAGATI LOGISTICS</t>
  </si>
  <si>
    <t>JEYPATNA</t>
  </si>
  <si>
    <t>(RUPEES THREE THOUSAND SIX HUNDRED FIFTY SIX ONLY)</t>
  </si>
  <si>
    <t>Kindly, verify &amp; confirm within 7 days, else GST will be filed by 20th JAN, 2025
GST to be paid by Consignor under Reverse Charge Mechanism(RCM) as per GST.</t>
  </si>
  <si>
    <t>Bill Date : 31/12/2025
Bill NO : 23482
Total Amount : 3656.00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</si>
</sst>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0" fillId="0" borderId="1" xfId="0" applyNumberFormat="1" applyBorder="1"/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238125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0576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  <cell r="E3">
            <v>74</v>
          </cell>
        </row>
        <row r="4">
          <cell r="C4" t="str">
            <v>BHUBANESWAR</v>
          </cell>
          <cell r="D4">
            <v>47</v>
          </cell>
          <cell r="E4">
            <v>51</v>
          </cell>
        </row>
        <row r="5">
          <cell r="C5" t="str">
            <v>JALESWAR</v>
          </cell>
          <cell r="D5">
            <v>76</v>
          </cell>
          <cell r="E5">
            <v>80</v>
          </cell>
        </row>
        <row r="6">
          <cell r="C6" t="str">
            <v>KENDRAPARA</v>
          </cell>
          <cell r="D6">
            <v>58</v>
          </cell>
          <cell r="E6">
            <v>62</v>
          </cell>
        </row>
        <row r="7">
          <cell r="C7" t="str">
            <v>PURI</v>
          </cell>
          <cell r="D7">
            <v>64</v>
          </cell>
          <cell r="E7">
            <v>68</v>
          </cell>
        </row>
        <row r="8">
          <cell r="C8" t="str">
            <v>JATNI</v>
          </cell>
          <cell r="D8">
            <v>58</v>
          </cell>
          <cell r="E8">
            <v>62</v>
          </cell>
        </row>
        <row r="9">
          <cell r="C9" t="str">
            <v>BHADRAK</v>
          </cell>
          <cell r="D9">
            <v>64</v>
          </cell>
          <cell r="E9">
            <v>68</v>
          </cell>
        </row>
        <row r="10">
          <cell r="C10" t="str">
            <v>DHENKANAL</v>
          </cell>
          <cell r="D10">
            <v>58</v>
          </cell>
          <cell r="E10">
            <v>62</v>
          </cell>
        </row>
        <row r="11">
          <cell r="C11" t="str">
            <v>BALASORE</v>
          </cell>
          <cell r="D11">
            <v>76</v>
          </cell>
          <cell r="E11">
            <v>80</v>
          </cell>
        </row>
        <row r="12">
          <cell r="C12" t="str">
            <v>SORO</v>
          </cell>
          <cell r="D12">
            <v>70</v>
          </cell>
          <cell r="E12">
            <v>74</v>
          </cell>
        </row>
        <row r="13">
          <cell r="C13" t="str">
            <v>ANGUL</v>
          </cell>
          <cell r="D13">
            <v>64</v>
          </cell>
          <cell r="E13">
            <v>68</v>
          </cell>
        </row>
        <row r="14">
          <cell r="C14" t="str">
            <v>JAGATSINGHPUR</v>
          </cell>
          <cell r="D14">
            <v>58</v>
          </cell>
          <cell r="E14">
            <v>62</v>
          </cell>
        </row>
        <row r="15">
          <cell r="C15" t="str">
            <v>KHURDA</v>
          </cell>
          <cell r="D15">
            <v>58</v>
          </cell>
          <cell r="E15">
            <v>62</v>
          </cell>
        </row>
        <row r="16">
          <cell r="C16" t="str">
            <v>NAYAGARH</v>
          </cell>
          <cell r="D16">
            <v>70</v>
          </cell>
          <cell r="E16">
            <v>74</v>
          </cell>
        </row>
        <row r="17">
          <cell r="C17" t="str">
            <v>TALCHER</v>
          </cell>
          <cell r="D17">
            <v>70</v>
          </cell>
          <cell r="E17">
            <v>74</v>
          </cell>
        </row>
        <row r="18">
          <cell r="C18" t="str">
            <v>KARANJIA</v>
          </cell>
          <cell r="D18">
            <v>76</v>
          </cell>
          <cell r="E18">
            <v>80</v>
          </cell>
        </row>
        <row r="19">
          <cell r="C19" t="str">
            <v>KEONJHAR</v>
          </cell>
          <cell r="D19">
            <v>70</v>
          </cell>
          <cell r="E19">
            <v>74</v>
          </cell>
        </row>
        <row r="20">
          <cell r="C20" t="str">
            <v>JAJPUR ROAD</v>
          </cell>
          <cell r="D20">
            <v>64</v>
          </cell>
          <cell r="E20">
            <v>68</v>
          </cell>
        </row>
        <row r="21">
          <cell r="C21" t="str">
            <v>JODA</v>
          </cell>
          <cell r="D21">
            <v>95</v>
          </cell>
          <cell r="E21">
            <v>99</v>
          </cell>
        </row>
        <row r="22">
          <cell r="C22" t="str">
            <v>SUNAKHALA</v>
          </cell>
          <cell r="D22">
            <v>70</v>
          </cell>
          <cell r="E22">
            <v>74</v>
          </cell>
        </row>
        <row r="23">
          <cell r="C23" t="str">
            <v>KANTABANJI</v>
          </cell>
          <cell r="D23">
            <v>107</v>
          </cell>
          <cell r="E23">
            <v>111</v>
          </cell>
        </row>
        <row r="24">
          <cell r="C24" t="str">
            <v>RAIRANGPUR</v>
          </cell>
          <cell r="D24">
            <v>100</v>
          </cell>
          <cell r="E24">
            <v>104</v>
          </cell>
        </row>
        <row r="25">
          <cell r="C25" t="str">
            <v>RAYAGADA</v>
          </cell>
          <cell r="D25">
            <v>76</v>
          </cell>
          <cell r="E25">
            <v>80</v>
          </cell>
        </row>
        <row r="26">
          <cell r="C26" t="str">
            <v>BARIPADA</v>
          </cell>
          <cell r="D26">
            <v>76</v>
          </cell>
          <cell r="E26">
            <v>80</v>
          </cell>
        </row>
        <row r="27">
          <cell r="C27" t="str">
            <v>BALIAPAL</v>
          </cell>
          <cell r="D27">
            <v>76</v>
          </cell>
          <cell r="E27">
            <v>80</v>
          </cell>
        </row>
        <row r="28">
          <cell r="C28" t="str">
            <v>JEYPORE</v>
          </cell>
          <cell r="D28">
            <v>88</v>
          </cell>
          <cell r="E28">
            <v>92</v>
          </cell>
        </row>
        <row r="29">
          <cell r="C29" t="str">
            <v>PHULBANI</v>
          </cell>
          <cell r="D29">
            <v>107</v>
          </cell>
          <cell r="E29">
            <v>111</v>
          </cell>
        </row>
        <row r="30">
          <cell r="C30" t="str">
            <v>ASKA</v>
          </cell>
          <cell r="D30">
            <v>95</v>
          </cell>
          <cell r="E30">
            <v>99</v>
          </cell>
        </row>
        <row r="31">
          <cell r="C31" t="str">
            <v>BOLANGIR</v>
          </cell>
          <cell r="D31">
            <v>107</v>
          </cell>
          <cell r="E31">
            <v>111</v>
          </cell>
        </row>
        <row r="32">
          <cell r="C32" t="str">
            <v>CHANDIKHOL</v>
          </cell>
          <cell r="D32">
            <v>58</v>
          </cell>
          <cell r="E32">
            <v>62</v>
          </cell>
        </row>
        <row r="33">
          <cell r="C33" t="str">
            <v>SALIPUR</v>
          </cell>
          <cell r="D33">
            <v>46</v>
          </cell>
          <cell r="E33">
            <v>50</v>
          </cell>
        </row>
        <row r="34">
          <cell r="C34" t="str">
            <v>AUL</v>
          </cell>
          <cell r="D34">
            <v>70</v>
          </cell>
          <cell r="E34">
            <v>74</v>
          </cell>
        </row>
        <row r="35">
          <cell r="C35" t="str">
            <v>KANAKPUR</v>
          </cell>
          <cell r="D35">
            <v>64</v>
          </cell>
          <cell r="E35">
            <v>68</v>
          </cell>
        </row>
        <row r="36">
          <cell r="C36" t="str">
            <v>JHARPOKHARIA</v>
          </cell>
          <cell r="D36">
            <v>136</v>
          </cell>
          <cell r="E36">
            <v>140</v>
          </cell>
        </row>
        <row r="37">
          <cell r="C37" t="str">
            <v>SHYAMSUNDARPUR</v>
          </cell>
          <cell r="D37">
            <v>64</v>
          </cell>
          <cell r="E37">
            <v>68</v>
          </cell>
        </row>
        <row r="38">
          <cell r="C38" t="str">
            <v>PATTAMUNDAI</v>
          </cell>
          <cell r="D38">
            <v>67</v>
          </cell>
          <cell r="E38">
            <v>71</v>
          </cell>
        </row>
        <row r="39">
          <cell r="C39" t="str">
            <v>KAMPAGARH</v>
          </cell>
          <cell r="D39">
            <v>63</v>
          </cell>
          <cell r="E39">
            <v>67</v>
          </cell>
        </row>
        <row r="40">
          <cell r="C40" t="str">
            <v>PANIKOILI</v>
          </cell>
          <cell r="D40">
            <v>64</v>
          </cell>
          <cell r="E40">
            <v>68</v>
          </cell>
        </row>
        <row r="41">
          <cell r="C41" t="str">
            <v>BOUDH</v>
          </cell>
          <cell r="D41">
            <v>121</v>
          </cell>
          <cell r="E41">
            <v>125</v>
          </cell>
        </row>
        <row r="42">
          <cell r="C42" t="str">
            <v>NIMAPARA</v>
          </cell>
          <cell r="D42">
            <v>64</v>
          </cell>
          <cell r="E42">
            <v>68</v>
          </cell>
        </row>
        <row r="43">
          <cell r="C43" t="str">
            <v>BHANJANAGAR</v>
          </cell>
          <cell r="D43">
            <v>109</v>
          </cell>
          <cell r="E43">
            <v>113</v>
          </cell>
        </row>
        <row r="44">
          <cell r="C44" t="str">
            <v>ANANDPUR</v>
          </cell>
          <cell r="D44">
            <v>76</v>
          </cell>
          <cell r="E44">
            <v>80</v>
          </cell>
        </row>
        <row r="45">
          <cell r="C45" t="str">
            <v>GUNUPUR</v>
          </cell>
          <cell r="D45">
            <v>116</v>
          </cell>
          <cell r="E45">
            <v>120</v>
          </cell>
        </row>
        <row r="46">
          <cell r="C46" t="str">
            <v>SAMBALPUR</v>
          </cell>
          <cell r="D46">
            <v>79</v>
          </cell>
          <cell r="E46">
            <v>83</v>
          </cell>
        </row>
        <row r="47">
          <cell r="C47" t="str">
            <v>JHARSUGUDA</v>
          </cell>
          <cell r="D47">
            <v>83</v>
          </cell>
          <cell r="E47">
            <v>87</v>
          </cell>
        </row>
        <row r="48">
          <cell r="C48" t="str">
            <v>BARI</v>
          </cell>
          <cell r="D48">
            <v>77</v>
          </cell>
          <cell r="E48">
            <v>81</v>
          </cell>
        </row>
        <row r="49">
          <cell r="C49" t="str">
            <v>DEVIDWAR</v>
          </cell>
          <cell r="D49">
            <v>64</v>
          </cell>
          <cell r="E49">
            <v>68</v>
          </cell>
        </row>
        <row r="50">
          <cell r="C50" t="str">
            <v>PARADEEP</v>
          </cell>
          <cell r="D50">
            <v>58</v>
          </cell>
          <cell r="E50">
            <v>62</v>
          </cell>
        </row>
        <row r="51">
          <cell r="C51" t="str">
            <v>DASPALLA</v>
          </cell>
          <cell r="D51">
            <v>90</v>
          </cell>
          <cell r="E51">
            <v>94</v>
          </cell>
        </row>
        <row r="52">
          <cell r="C52" t="str">
            <v>ROURKELA</v>
          </cell>
          <cell r="D52">
            <v>90</v>
          </cell>
          <cell r="E52">
            <v>94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7.5703125" customWidth="1"/>
    <col min="17" max="17" width="28" bestFit="1" customWidth="1"/>
  </cols>
  <sheetData>
    <row r="1" spans="1:21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50</v>
      </c>
      <c r="J1" s="15"/>
      <c r="K1" s="15"/>
      <c r="L1" s="15"/>
    </row>
    <row r="2" spans="1:21" s="6" customFormat="1" ht="75" customHeight="1">
      <c r="A2" s="12" t="s">
        <v>51</v>
      </c>
      <c r="B2" s="13"/>
      <c r="C2" s="13"/>
      <c r="D2" s="13"/>
      <c r="E2" s="13"/>
      <c r="F2" s="13"/>
      <c r="G2" s="13"/>
      <c r="H2" s="14"/>
      <c r="I2" s="15" t="s">
        <v>56</v>
      </c>
      <c r="J2" s="15"/>
      <c r="K2" s="15"/>
      <c r="L2" s="15"/>
    </row>
    <row r="3" spans="1:21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</row>
    <row r="4" spans="1:21">
      <c r="A4" s="2">
        <v>1</v>
      </c>
      <c r="B4" s="2" t="s">
        <v>11</v>
      </c>
      <c r="C4" s="2" t="s">
        <v>31</v>
      </c>
      <c r="D4" s="2" t="s">
        <v>12</v>
      </c>
      <c r="E4" s="2" t="s">
        <v>44</v>
      </c>
      <c r="F4" s="20" t="s">
        <v>53</v>
      </c>
      <c r="G4" s="2">
        <v>3</v>
      </c>
      <c r="H4" s="21">
        <v>150</v>
      </c>
      <c r="I4" s="5">
        <f>G4*1</f>
        <v>3</v>
      </c>
      <c r="J4" s="5">
        <v>500</v>
      </c>
      <c r="K4" s="5">
        <v>20</v>
      </c>
      <c r="L4" s="5">
        <f>G4*H4+I4+J4+K4</f>
        <v>973</v>
      </c>
      <c r="O4" s="1"/>
      <c r="P4" s="1"/>
      <c r="Q4" s="1"/>
      <c r="R4" s="1"/>
      <c r="S4" s="1"/>
      <c r="T4" s="1"/>
      <c r="U4" s="1"/>
    </row>
    <row r="5" spans="1:21">
      <c r="A5" s="2">
        <v>2</v>
      </c>
      <c r="B5" s="2" t="s">
        <v>13</v>
      </c>
      <c r="C5" s="2" t="s">
        <v>32</v>
      </c>
      <c r="D5" s="2" t="s">
        <v>14</v>
      </c>
      <c r="E5" s="2" t="s">
        <v>44</v>
      </c>
      <c r="F5" s="2" t="s">
        <v>40</v>
      </c>
      <c r="G5" s="2">
        <v>3</v>
      </c>
      <c r="H5" s="5">
        <f>VLOOKUP(F5,'[1]PRAGATI DISTRIBUTOR'!$C$3:$E$52,3,FALSE)</f>
        <v>80</v>
      </c>
      <c r="I5" s="5">
        <f t="shared" ref="I5:I14" si="0">G5*1</f>
        <v>3</v>
      </c>
      <c r="J5" s="5">
        <f t="shared" ref="J5:J14" si="1">G5*8</f>
        <v>24</v>
      </c>
      <c r="K5" s="5">
        <v>20</v>
      </c>
      <c r="L5" s="5">
        <f t="shared" ref="L5:L14" si="2">G5*H5+I5+J5+K5</f>
        <v>287</v>
      </c>
      <c r="O5" s="1"/>
      <c r="P5" s="1"/>
      <c r="Q5" s="1"/>
      <c r="R5" s="1"/>
      <c r="S5" s="1"/>
      <c r="T5" s="1"/>
      <c r="U5" s="1"/>
    </row>
    <row r="6" spans="1:21">
      <c r="A6" s="2">
        <v>3</v>
      </c>
      <c r="B6" s="2" t="s">
        <v>0</v>
      </c>
      <c r="C6" s="2" t="s">
        <v>25</v>
      </c>
      <c r="D6" s="2" t="s">
        <v>1</v>
      </c>
      <c r="E6" s="2" t="s">
        <v>44</v>
      </c>
      <c r="F6" s="2" t="s">
        <v>36</v>
      </c>
      <c r="G6" s="2">
        <v>2</v>
      </c>
      <c r="H6" s="5">
        <f>VLOOKUP(F6,'[1]PRAGATI DISTRIBUTOR'!$C$3:$E$52,3,FALSE)</f>
        <v>68</v>
      </c>
      <c r="I6" s="5">
        <f t="shared" si="0"/>
        <v>2</v>
      </c>
      <c r="J6" s="5">
        <f t="shared" si="1"/>
        <v>16</v>
      </c>
      <c r="K6" s="5">
        <v>20</v>
      </c>
      <c r="L6" s="5">
        <f t="shared" si="2"/>
        <v>174</v>
      </c>
      <c r="O6" s="1"/>
      <c r="P6" s="1"/>
      <c r="Q6" s="1"/>
      <c r="R6" s="1"/>
      <c r="S6" s="1"/>
      <c r="T6" s="1"/>
      <c r="U6" s="1"/>
    </row>
    <row r="7" spans="1:21">
      <c r="A7" s="2">
        <v>4</v>
      </c>
      <c r="B7" s="2" t="s">
        <v>2</v>
      </c>
      <c r="C7" s="2" t="s">
        <v>26</v>
      </c>
      <c r="D7" s="2" t="s">
        <v>3</v>
      </c>
      <c r="E7" s="2" t="s">
        <v>44</v>
      </c>
      <c r="F7" s="2" t="s">
        <v>37</v>
      </c>
      <c r="G7" s="2">
        <v>2</v>
      </c>
      <c r="H7" s="5">
        <f>VLOOKUP(F7,'[1]PRAGATI DISTRIBUTOR'!$C$3:$E$52,3,FALSE)</f>
        <v>62</v>
      </c>
      <c r="I7" s="5">
        <f t="shared" si="0"/>
        <v>2</v>
      </c>
      <c r="J7" s="5">
        <f t="shared" si="1"/>
        <v>16</v>
      </c>
      <c r="K7" s="5">
        <v>20</v>
      </c>
      <c r="L7" s="5">
        <f t="shared" si="2"/>
        <v>162</v>
      </c>
      <c r="O7" s="1"/>
      <c r="P7" s="1"/>
      <c r="Q7" s="1"/>
      <c r="R7" s="1"/>
      <c r="S7" s="1"/>
      <c r="T7" s="1"/>
      <c r="U7" s="1"/>
    </row>
    <row r="8" spans="1:21">
      <c r="A8" s="2">
        <v>5</v>
      </c>
      <c r="B8" s="2" t="s">
        <v>2</v>
      </c>
      <c r="C8" s="2" t="s">
        <v>33</v>
      </c>
      <c r="D8" s="2" t="s">
        <v>15</v>
      </c>
      <c r="E8" s="2" t="s">
        <v>44</v>
      </c>
      <c r="F8" s="2" t="s">
        <v>41</v>
      </c>
      <c r="G8" s="2">
        <v>8</v>
      </c>
      <c r="H8" s="5">
        <f>VLOOKUP(F8,'[1]PRAGATI DISTRIBUTOR'!$C$3:$E$52,3,FALSE)</f>
        <v>74</v>
      </c>
      <c r="I8" s="5">
        <f t="shared" si="0"/>
        <v>8</v>
      </c>
      <c r="J8" s="5">
        <f t="shared" si="1"/>
        <v>64</v>
      </c>
      <c r="K8" s="5">
        <v>20</v>
      </c>
      <c r="L8" s="5">
        <f t="shared" si="2"/>
        <v>684</v>
      </c>
      <c r="O8" s="1"/>
      <c r="P8" s="1"/>
      <c r="Q8" s="1"/>
      <c r="R8" s="1"/>
      <c r="S8" s="1"/>
      <c r="T8" s="1"/>
      <c r="U8" s="1"/>
    </row>
    <row r="9" spans="1:21">
      <c r="A9" s="2">
        <v>6</v>
      </c>
      <c r="B9" s="2" t="s">
        <v>2</v>
      </c>
      <c r="C9" s="2" t="s">
        <v>34</v>
      </c>
      <c r="D9" s="2" t="s">
        <v>16</v>
      </c>
      <c r="E9" s="2" t="s">
        <v>44</v>
      </c>
      <c r="F9" s="2" t="s">
        <v>42</v>
      </c>
      <c r="G9" s="2">
        <v>2</v>
      </c>
      <c r="H9" s="5">
        <f>VLOOKUP(F9,'[1]PRAGATI DISTRIBUTOR'!$C$3:$E$52,3,FALSE)</f>
        <v>80</v>
      </c>
      <c r="I9" s="5">
        <f t="shared" si="0"/>
        <v>2</v>
      </c>
      <c r="J9" s="5">
        <f t="shared" si="1"/>
        <v>16</v>
      </c>
      <c r="K9" s="5">
        <v>20</v>
      </c>
      <c r="L9" s="5">
        <f t="shared" si="2"/>
        <v>198</v>
      </c>
      <c r="O9" s="1"/>
      <c r="P9" s="1"/>
      <c r="Q9" s="1"/>
      <c r="R9" s="1"/>
      <c r="S9" s="1"/>
      <c r="T9" s="1"/>
      <c r="U9" s="1"/>
    </row>
    <row r="10" spans="1:21">
      <c r="A10" s="2">
        <v>7</v>
      </c>
      <c r="B10" s="2" t="s">
        <v>4</v>
      </c>
      <c r="C10" s="2" t="s">
        <v>27</v>
      </c>
      <c r="D10" s="2" t="s">
        <v>5</v>
      </c>
      <c r="E10" s="2" t="s">
        <v>44</v>
      </c>
      <c r="F10" s="2" t="s">
        <v>38</v>
      </c>
      <c r="G10" s="2">
        <v>2</v>
      </c>
      <c r="H10" s="5">
        <f>VLOOKUP(F10,'[1]PRAGATI DISTRIBUTOR'!$C$3:$E$52,3,FALSE)</f>
        <v>68</v>
      </c>
      <c r="I10" s="5">
        <f t="shared" si="0"/>
        <v>2</v>
      </c>
      <c r="J10" s="5">
        <f t="shared" si="1"/>
        <v>16</v>
      </c>
      <c r="K10" s="5">
        <v>20</v>
      </c>
      <c r="L10" s="5">
        <f t="shared" si="2"/>
        <v>174</v>
      </c>
      <c r="O10" s="1"/>
      <c r="P10" s="1"/>
      <c r="Q10" s="1"/>
      <c r="R10" s="1"/>
      <c r="S10" s="1"/>
      <c r="T10" s="1"/>
      <c r="U10" s="1"/>
    </row>
    <row r="11" spans="1:21">
      <c r="A11" s="2">
        <v>8</v>
      </c>
      <c r="B11" s="2" t="s">
        <v>6</v>
      </c>
      <c r="C11" s="2" t="s">
        <v>28</v>
      </c>
      <c r="D11" s="2" t="s">
        <v>7</v>
      </c>
      <c r="E11" s="2" t="s">
        <v>44</v>
      </c>
      <c r="F11" s="2" t="s">
        <v>38</v>
      </c>
      <c r="G11" s="2">
        <v>1</v>
      </c>
      <c r="H11" s="5">
        <f>VLOOKUP(F11,'[1]PRAGATI DISTRIBUTOR'!$C$3:$E$52,3,FALSE)</f>
        <v>68</v>
      </c>
      <c r="I11" s="5">
        <f t="shared" si="0"/>
        <v>1</v>
      </c>
      <c r="J11" s="5">
        <f t="shared" si="1"/>
        <v>8</v>
      </c>
      <c r="K11" s="5">
        <v>20</v>
      </c>
      <c r="L11" s="5">
        <f t="shared" si="2"/>
        <v>97</v>
      </c>
      <c r="O11" s="1"/>
      <c r="P11" s="1"/>
      <c r="Q11" s="1"/>
      <c r="R11" s="1"/>
      <c r="S11" s="1"/>
      <c r="T11" s="1"/>
      <c r="U11" s="1"/>
    </row>
    <row r="12" spans="1:21">
      <c r="A12" s="2">
        <v>9</v>
      </c>
      <c r="B12" s="2" t="s">
        <v>8</v>
      </c>
      <c r="C12" s="2" t="s">
        <v>29</v>
      </c>
      <c r="D12" s="2" t="s">
        <v>9</v>
      </c>
      <c r="E12" s="2" t="s">
        <v>44</v>
      </c>
      <c r="F12" s="2" t="s">
        <v>39</v>
      </c>
      <c r="G12" s="2">
        <v>3</v>
      </c>
      <c r="H12" s="5">
        <f>VLOOKUP(F12,'[1]PRAGATI DISTRIBUTOR'!$C$3:$E$52,3,FALSE)</f>
        <v>62</v>
      </c>
      <c r="I12" s="5">
        <f t="shared" si="0"/>
        <v>3</v>
      </c>
      <c r="J12" s="5">
        <f t="shared" si="1"/>
        <v>24</v>
      </c>
      <c r="K12" s="5">
        <v>20</v>
      </c>
      <c r="L12" s="5">
        <f t="shared" si="2"/>
        <v>233</v>
      </c>
      <c r="O12" s="1"/>
      <c r="P12" s="1"/>
      <c r="Q12" s="1"/>
      <c r="R12" s="1"/>
      <c r="S12" s="1"/>
      <c r="T12" s="1"/>
      <c r="U12" s="1"/>
    </row>
    <row r="13" spans="1:21">
      <c r="A13" s="2">
        <v>10</v>
      </c>
      <c r="B13" s="2" t="s">
        <v>8</v>
      </c>
      <c r="C13" s="2" t="s">
        <v>30</v>
      </c>
      <c r="D13" s="2" t="s">
        <v>10</v>
      </c>
      <c r="E13" s="2" t="s">
        <v>44</v>
      </c>
      <c r="F13" s="2" t="s">
        <v>38</v>
      </c>
      <c r="G13" s="2">
        <v>2</v>
      </c>
      <c r="H13" s="5">
        <f>VLOOKUP(F13,'[1]PRAGATI DISTRIBUTOR'!$C$3:$E$52,3,FALSE)</f>
        <v>68</v>
      </c>
      <c r="I13" s="5">
        <f t="shared" si="0"/>
        <v>2</v>
      </c>
      <c r="J13" s="5">
        <f t="shared" si="1"/>
        <v>16</v>
      </c>
      <c r="K13" s="5">
        <v>20</v>
      </c>
      <c r="L13" s="5">
        <f t="shared" si="2"/>
        <v>174</v>
      </c>
      <c r="O13" s="1"/>
      <c r="P13" s="1"/>
      <c r="Q13" s="1"/>
      <c r="R13" s="1"/>
      <c r="S13" s="1"/>
      <c r="T13" s="1"/>
      <c r="U13" s="1"/>
    </row>
    <row r="14" spans="1:21">
      <c r="A14" s="2">
        <v>11</v>
      </c>
      <c r="B14" s="2" t="s">
        <v>8</v>
      </c>
      <c r="C14" s="2" t="s">
        <v>35</v>
      </c>
      <c r="D14" s="2" t="s">
        <v>17</v>
      </c>
      <c r="E14" s="2" t="s">
        <v>44</v>
      </c>
      <c r="F14" s="2" t="s">
        <v>43</v>
      </c>
      <c r="G14" s="2">
        <v>4</v>
      </c>
      <c r="H14" s="5">
        <f>VLOOKUP(F14,'[1]PRAGATI DISTRIBUTOR'!$C$3:$E$52,3,FALSE)</f>
        <v>111</v>
      </c>
      <c r="I14" s="5">
        <f t="shared" si="0"/>
        <v>4</v>
      </c>
      <c r="J14" s="5">
        <f t="shared" si="1"/>
        <v>32</v>
      </c>
      <c r="K14" s="5">
        <v>20</v>
      </c>
      <c r="L14" s="5">
        <f t="shared" si="2"/>
        <v>500</v>
      </c>
      <c r="O14" s="1"/>
      <c r="P14" s="1"/>
      <c r="Q14" s="1"/>
      <c r="R14" s="1"/>
      <c r="S14" s="1"/>
      <c r="T14" s="1"/>
      <c r="U14" s="1"/>
    </row>
    <row r="15" spans="1:21" s="8" customFormat="1">
      <c r="A15" s="16" t="s">
        <v>54</v>
      </c>
      <c r="B15" s="17"/>
      <c r="C15" s="17"/>
      <c r="D15" s="17"/>
      <c r="E15" s="17"/>
      <c r="F15" s="17"/>
      <c r="G15" s="17"/>
      <c r="H15" s="18"/>
      <c r="I15" s="18"/>
      <c r="J15" s="18"/>
      <c r="K15" s="19"/>
      <c r="L15" s="7">
        <f>SUM(L4:L14)</f>
        <v>3656</v>
      </c>
      <c r="O15" s="1"/>
      <c r="P15" s="1"/>
      <c r="Q15" s="1"/>
      <c r="R15" s="1"/>
      <c r="S15" s="1"/>
      <c r="T15" s="1"/>
      <c r="U15" s="1"/>
    </row>
    <row r="16" spans="1:21" s="8" customFormat="1" ht="30" customHeight="1">
      <c r="A16" s="10" t="s">
        <v>55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O16" s="1"/>
      <c r="P16" s="1"/>
      <c r="Q16" s="1"/>
      <c r="R16" s="1"/>
      <c r="S16" s="1"/>
      <c r="T16" s="1"/>
      <c r="U16" s="1"/>
    </row>
    <row r="17" spans="1:21" s="8" customFormat="1" ht="30" customHeight="1">
      <c r="A17" s="10" t="s">
        <v>52</v>
      </c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O17" s="1"/>
      <c r="P17" s="1"/>
      <c r="Q17" s="1"/>
      <c r="R17" s="1"/>
      <c r="S17" s="1"/>
      <c r="T17" s="1"/>
      <c r="U17" s="1"/>
    </row>
    <row r="18" spans="1:21">
      <c r="G18" s="9">
        <f>SUM(G4:G14)</f>
        <v>32</v>
      </c>
      <c r="O18" s="1"/>
      <c r="P18" s="1"/>
      <c r="Q18" s="1"/>
      <c r="R18" s="1"/>
      <c r="S18" s="1"/>
      <c r="T18" s="1"/>
      <c r="U18" s="1"/>
    </row>
  </sheetData>
  <sortState ref="B2:H20">
    <sortCondition ref="B2:B20"/>
  </sortState>
  <mergeCells count="7">
    <mergeCell ref="A17:L17"/>
    <mergeCell ref="A1:H1"/>
    <mergeCell ref="I1:L1"/>
    <mergeCell ref="A2:H2"/>
    <mergeCell ref="I2:L2"/>
    <mergeCell ref="A15:K15"/>
    <mergeCell ref="A16:L16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5:C17">
    <cfRule type="duplicateValues" dxfId="1" priority="2"/>
  </conditionalFormatting>
  <conditionalFormatting sqref="C15:C18">
    <cfRule type="duplicateValues" dxfId="0" priority="1"/>
  </conditionalFormatting>
  <pageMargins left="0.4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2026-01-16T06:50:35Z</cp:lastPrinted>
  <dcterms:created xsi:type="dcterms:W3CDTF">2026-01-10T12:27:06Z</dcterms:created>
  <dcterms:modified xsi:type="dcterms:W3CDTF">2026-01-16T06:50:37Z</dcterms:modified>
</cp:coreProperties>
</file>