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9" i="1" l="1"/>
  <c r="J8" i="1"/>
  <c r="J10" i="1"/>
  <c r="J11" i="1"/>
  <c r="J12" i="1"/>
  <c r="J13" i="1"/>
  <c r="J15" i="1"/>
  <c r="J4" i="1"/>
  <c r="J5" i="1"/>
  <c r="J6" i="1"/>
  <c r="J9" i="1"/>
  <c r="J14" i="1"/>
  <c r="J7" i="1"/>
  <c r="I8" i="1"/>
  <c r="I10" i="1"/>
  <c r="I11" i="1"/>
  <c r="I12" i="1"/>
  <c r="I13" i="1"/>
  <c r="I15" i="1"/>
  <c r="I4" i="1"/>
  <c r="I5" i="1"/>
  <c r="I6" i="1"/>
  <c r="I9" i="1"/>
  <c r="I14" i="1"/>
  <c r="I7" i="1"/>
  <c r="H8" i="1"/>
  <c r="L8" i="1" s="1"/>
  <c r="H10" i="1"/>
  <c r="L10" i="1" s="1"/>
  <c r="H11" i="1"/>
  <c r="L11" i="1" s="1"/>
  <c r="H12" i="1"/>
  <c r="L12" i="1" s="1"/>
  <c r="H13" i="1"/>
  <c r="L13" i="1" s="1"/>
  <c r="H15" i="1"/>
  <c r="L15" i="1" s="1"/>
  <c r="H4" i="1"/>
  <c r="L4" i="1" s="1"/>
  <c r="H5" i="1"/>
  <c r="L5" i="1" s="1"/>
  <c r="H6" i="1"/>
  <c r="L6" i="1" s="1"/>
  <c r="H9" i="1"/>
  <c r="L9" i="1" s="1"/>
  <c r="H14" i="1"/>
  <c r="L14" i="1" s="1"/>
  <c r="H7" i="1"/>
  <c r="L7" i="1" s="1"/>
  <c r="L16" i="1" l="1"/>
</calcChain>
</file>

<file path=xl/sharedStrings.xml><?xml version="1.0" encoding="utf-8"?>
<sst xmlns="http://schemas.openxmlformats.org/spreadsheetml/2006/main" count="78" uniqueCount="60">
  <si>
    <t>25/3/2024</t>
  </si>
  <si>
    <t>1196</t>
  </si>
  <si>
    <t>11/3/2024</t>
  </si>
  <si>
    <t>1138</t>
  </si>
  <si>
    <t>1139</t>
  </si>
  <si>
    <t>23/3/2024</t>
  </si>
  <si>
    <t>1182</t>
  </si>
  <si>
    <t>29/3/2024</t>
  </si>
  <si>
    <t>1209</t>
  </si>
  <si>
    <t>21/3/2024</t>
  </si>
  <si>
    <t>1173</t>
  </si>
  <si>
    <t>1174</t>
  </si>
  <si>
    <t>1181</t>
  </si>
  <si>
    <t>18/3/2024</t>
  </si>
  <si>
    <t>1158</t>
  </si>
  <si>
    <t>07/3/2024</t>
  </si>
  <si>
    <t>245</t>
  </si>
  <si>
    <t>02/3/2024</t>
  </si>
  <si>
    <t>1110</t>
  </si>
  <si>
    <t>1109</t>
  </si>
  <si>
    <t>Thanking you for your business.
PRAGATI LOGISTICS</t>
  </si>
  <si>
    <t xml:space="preserve">PRAGATI DISTRIBUTORS
Address:(9861086581) WARD NO.-12 FIRINGI BAZAR 753009,9337306577
GST No:21BYLPS3992R2ZD
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</si>
  <si>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</si>
  <si>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</si>
  <si>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</si>
  <si>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</si>
  <si>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</si>
  <si>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</si>
  <si>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</si>
  <si>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</si>
  <si>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</si>
  <si>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DD CH</t>
  </si>
  <si>
    <t>LR CH</t>
  </si>
  <si>
    <t>TALCHER</t>
  </si>
  <si>
    <t>JAJPUR ROAD</t>
  </si>
  <si>
    <t>KENDRAPARA</t>
  </si>
  <si>
    <t>PURI</t>
  </si>
  <si>
    <t>KHURDA</t>
  </si>
  <si>
    <t>JAGATSINGHPUR</t>
  </si>
  <si>
    <t>BHADRAK</t>
  </si>
  <si>
    <t>KEONJHAR</t>
  </si>
  <si>
    <t>ANGUL</t>
  </si>
  <si>
    <t>Kindly, verify &amp; confirm within 7 days, else GST will be filed by 20th APRIL, 2024. 
GST to be paid by Consignor under Reverse Charge Mechanism(RCM) as per GST.</t>
  </si>
  <si>
    <t>(RUPEES THREE THOUSAND SIXTY THREE ONLY)</t>
  </si>
  <si>
    <t>PL/DO/25475</t>
  </si>
  <si>
    <t>PL/DO/25447</t>
  </si>
  <si>
    <t>PL/DO/26228</t>
  </si>
  <si>
    <t>PL/DO/26233</t>
  </si>
  <si>
    <t>PL/DO/26365</t>
  </si>
  <si>
    <t>PL/DO/26366</t>
  </si>
  <si>
    <t>PL/DO/26729</t>
  </si>
  <si>
    <t>PL/MA/21057</t>
  </si>
  <si>
    <t>PL/MA/21061</t>
  </si>
  <si>
    <t>PL/MA/21411</t>
  </si>
  <si>
    <t>PL/MA/21932</t>
  </si>
  <si>
    <t>PL/MA/22283</t>
  </si>
  <si>
    <t>CTC</t>
  </si>
  <si>
    <t>INVOICE
PRAGATI LOGISTICS, SAMANTA SAHI,
 KHUNTIA LANE,8984191006
GST No:21AGHPB9356M1Z9</t>
  </si>
  <si>
    <t>AMT.</t>
  </si>
  <si>
    <t xml:space="preserve">Bill Date: 31/03/2024
Bill NO : 43170
Total Amount: 3063.00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</si>
</sst>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Border="1"/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981075</xdr:colOff>
      <xdr:row>0</xdr:row>
      <xdr:rowOff>1104900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133725" cy="1104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>
        <row r="3">
          <cell r="C3" t="str">
            <v>BERHAMPUR</v>
          </cell>
          <cell r="D3">
            <v>64</v>
          </cell>
          <cell r="E3">
            <v>70</v>
          </cell>
        </row>
        <row r="4">
          <cell r="C4" t="str">
            <v>BHUBANESWAR</v>
          </cell>
          <cell r="D4">
            <v>43</v>
          </cell>
          <cell r="E4">
            <v>47</v>
          </cell>
        </row>
        <row r="5">
          <cell r="C5" t="str">
            <v>JALESWAR</v>
          </cell>
          <cell r="D5">
            <v>69</v>
          </cell>
          <cell r="E5">
            <v>76</v>
          </cell>
        </row>
        <row r="6">
          <cell r="C6" t="str">
            <v>KENDRAPARA</v>
          </cell>
          <cell r="D6">
            <v>53</v>
          </cell>
          <cell r="E6">
            <v>58</v>
          </cell>
        </row>
        <row r="7">
          <cell r="C7" t="str">
            <v>PURI</v>
          </cell>
          <cell r="D7">
            <v>58</v>
          </cell>
          <cell r="E7">
            <v>64</v>
          </cell>
        </row>
        <row r="8">
          <cell r="C8" t="str">
            <v>JATNI</v>
          </cell>
          <cell r="D8">
            <v>53</v>
          </cell>
          <cell r="E8">
            <v>58</v>
          </cell>
        </row>
        <row r="9">
          <cell r="C9" t="str">
            <v>BHADRAK</v>
          </cell>
          <cell r="D9">
            <v>58</v>
          </cell>
          <cell r="E9">
            <v>64</v>
          </cell>
        </row>
        <row r="10">
          <cell r="C10" t="str">
            <v>DHENKANAL</v>
          </cell>
          <cell r="D10">
            <v>53</v>
          </cell>
          <cell r="E10">
            <v>58</v>
          </cell>
        </row>
        <row r="11">
          <cell r="C11" t="str">
            <v>BALASORE</v>
          </cell>
          <cell r="D11">
            <v>69</v>
          </cell>
          <cell r="E11">
            <v>76</v>
          </cell>
        </row>
        <row r="12">
          <cell r="C12" t="str">
            <v>SORO</v>
          </cell>
          <cell r="D12">
            <v>64</v>
          </cell>
          <cell r="E12">
            <v>70</v>
          </cell>
        </row>
        <row r="13">
          <cell r="C13" t="str">
            <v>ANGUL</v>
          </cell>
          <cell r="D13">
            <v>58</v>
          </cell>
          <cell r="E13">
            <v>64</v>
          </cell>
        </row>
        <row r="14">
          <cell r="C14" t="str">
            <v>JAGATSINGHPUR</v>
          </cell>
          <cell r="D14">
            <v>53</v>
          </cell>
          <cell r="E14">
            <v>58</v>
          </cell>
        </row>
        <row r="15">
          <cell r="C15" t="str">
            <v>KHURDA</v>
          </cell>
          <cell r="D15">
            <v>53</v>
          </cell>
          <cell r="E15">
            <v>58</v>
          </cell>
        </row>
        <row r="16">
          <cell r="C16" t="str">
            <v>NAYAGARH</v>
          </cell>
          <cell r="D16">
            <v>64</v>
          </cell>
          <cell r="E16">
            <v>70</v>
          </cell>
        </row>
        <row r="17">
          <cell r="C17" t="str">
            <v>TALCHER</v>
          </cell>
          <cell r="D17">
            <v>64</v>
          </cell>
          <cell r="E17">
            <v>70</v>
          </cell>
        </row>
        <row r="18">
          <cell r="C18" t="str">
            <v>KARANJIA</v>
          </cell>
          <cell r="D18">
            <v>69</v>
          </cell>
          <cell r="E18">
            <v>76</v>
          </cell>
        </row>
        <row r="19">
          <cell r="C19" t="str">
            <v>KEONJHAR</v>
          </cell>
          <cell r="D19">
            <v>64</v>
          </cell>
          <cell r="E19">
            <v>70</v>
          </cell>
        </row>
        <row r="20">
          <cell r="C20" t="str">
            <v>JAJPUR ROAD</v>
          </cell>
          <cell r="D20">
            <v>58</v>
          </cell>
          <cell r="E20">
            <v>64</v>
          </cell>
        </row>
        <row r="21">
          <cell r="C21" t="str">
            <v>JODA</v>
          </cell>
          <cell r="D21">
            <v>86</v>
          </cell>
          <cell r="E21">
            <v>95</v>
          </cell>
        </row>
        <row r="22">
          <cell r="C22" t="str">
            <v>SUNAKHALA</v>
          </cell>
          <cell r="D22">
            <v>64</v>
          </cell>
          <cell r="E22">
            <v>70</v>
          </cell>
        </row>
        <row r="23">
          <cell r="C23" t="str">
            <v>KANTABANJI</v>
          </cell>
          <cell r="D23">
            <v>97</v>
          </cell>
          <cell r="E23">
            <v>107</v>
          </cell>
        </row>
        <row r="24">
          <cell r="C24" t="str">
            <v>RAIRANGPUR</v>
          </cell>
          <cell r="D24">
            <v>91</v>
          </cell>
          <cell r="E24">
            <v>100</v>
          </cell>
        </row>
        <row r="25">
          <cell r="C25" t="str">
            <v>RAYAGADA</v>
          </cell>
          <cell r="D25">
            <v>69</v>
          </cell>
          <cell r="E25">
            <v>76</v>
          </cell>
        </row>
        <row r="26">
          <cell r="C26" t="str">
            <v>BARIPADA</v>
          </cell>
          <cell r="D26">
            <v>69</v>
          </cell>
          <cell r="E26">
            <v>76</v>
          </cell>
        </row>
        <row r="27">
          <cell r="C27" t="str">
            <v>BALIAPAL</v>
          </cell>
          <cell r="D27">
            <v>69</v>
          </cell>
          <cell r="E27">
            <v>76</v>
          </cell>
        </row>
        <row r="28">
          <cell r="C28" t="str">
            <v>JEYPORE</v>
          </cell>
          <cell r="D28">
            <v>80</v>
          </cell>
          <cell r="E28">
            <v>88</v>
          </cell>
        </row>
        <row r="29">
          <cell r="C29" t="str">
            <v>PHULBANI</v>
          </cell>
          <cell r="D29">
            <v>97</v>
          </cell>
          <cell r="E29">
            <v>107</v>
          </cell>
        </row>
        <row r="30">
          <cell r="C30" t="str">
            <v>ASKA</v>
          </cell>
          <cell r="D30">
            <v>86</v>
          </cell>
          <cell r="E30">
            <v>95</v>
          </cell>
        </row>
        <row r="31">
          <cell r="C31" t="str">
            <v>BOLANGIR</v>
          </cell>
          <cell r="D31">
            <v>97</v>
          </cell>
          <cell r="E31">
            <v>107</v>
          </cell>
        </row>
        <row r="32">
          <cell r="C32" t="str">
            <v>CHANDIKHOL</v>
          </cell>
          <cell r="D32">
            <v>53</v>
          </cell>
          <cell r="E32">
            <v>58</v>
          </cell>
        </row>
        <row r="33">
          <cell r="C33" t="str">
            <v>SALIPUR</v>
          </cell>
          <cell r="D33">
            <v>42</v>
          </cell>
          <cell r="E33">
            <v>46</v>
          </cell>
        </row>
        <row r="34">
          <cell r="C34" t="str">
            <v>AUL</v>
          </cell>
          <cell r="D34">
            <v>64</v>
          </cell>
          <cell r="E34">
            <v>70</v>
          </cell>
        </row>
        <row r="35">
          <cell r="C35" t="str">
            <v>KANAKPUR</v>
          </cell>
          <cell r="D35">
            <v>58</v>
          </cell>
          <cell r="E35">
            <v>64</v>
          </cell>
        </row>
        <row r="36">
          <cell r="C36" t="str">
            <v>JHARPOKHARIA</v>
          </cell>
          <cell r="D36">
            <v>124</v>
          </cell>
          <cell r="E36">
            <v>136</v>
          </cell>
        </row>
        <row r="37">
          <cell r="C37" t="str">
            <v>SHYAMSUNDARPUR</v>
          </cell>
          <cell r="D37">
            <v>58</v>
          </cell>
          <cell r="E37">
            <v>64</v>
          </cell>
        </row>
        <row r="38">
          <cell r="C38" t="str">
            <v>PATTAMUNDAI</v>
          </cell>
          <cell r="D38">
            <v>61</v>
          </cell>
          <cell r="E38">
            <v>67</v>
          </cell>
        </row>
        <row r="39">
          <cell r="C39" t="str">
            <v>KAMPAGARH</v>
          </cell>
          <cell r="D39">
            <v>57</v>
          </cell>
          <cell r="E39">
            <v>63</v>
          </cell>
        </row>
        <row r="40">
          <cell r="C40" t="str">
            <v>PANIKOILI</v>
          </cell>
          <cell r="D40">
            <v>58</v>
          </cell>
          <cell r="E40">
            <v>64</v>
          </cell>
        </row>
        <row r="41">
          <cell r="C41" t="str">
            <v>BOUDH</v>
          </cell>
          <cell r="D41">
            <v>110</v>
          </cell>
          <cell r="E41">
            <v>121</v>
          </cell>
        </row>
        <row r="42">
          <cell r="C42" t="str">
            <v>NIMAPARA</v>
          </cell>
          <cell r="D42">
            <v>58</v>
          </cell>
          <cell r="E42">
            <v>64</v>
          </cell>
        </row>
        <row r="43">
          <cell r="C43" t="str">
            <v>BHANJANAGAR</v>
          </cell>
          <cell r="D43">
            <v>99</v>
          </cell>
          <cell r="E43">
            <v>109</v>
          </cell>
        </row>
        <row r="44">
          <cell r="C44" t="str">
            <v>ANANDPUR</v>
          </cell>
          <cell r="D44">
            <v>69</v>
          </cell>
          <cell r="E44">
            <v>76</v>
          </cell>
        </row>
        <row r="45">
          <cell r="C45" t="str">
            <v>GUNUPUR</v>
          </cell>
          <cell r="D45">
            <v>105</v>
          </cell>
          <cell r="E45">
            <v>116</v>
          </cell>
        </row>
        <row r="46">
          <cell r="C46" t="str">
            <v>SAMBALPUR</v>
          </cell>
          <cell r="D46">
            <v>72</v>
          </cell>
          <cell r="E46">
            <v>79</v>
          </cell>
        </row>
        <row r="47">
          <cell r="C47" t="str">
            <v>JHARSUGUDA</v>
          </cell>
          <cell r="D47">
            <v>75</v>
          </cell>
          <cell r="E47">
            <v>83</v>
          </cell>
        </row>
        <row r="48">
          <cell r="C48" t="str">
            <v>BARI</v>
          </cell>
          <cell r="D48">
            <v>70</v>
          </cell>
          <cell r="E48">
            <v>77</v>
          </cell>
        </row>
        <row r="49">
          <cell r="C49" t="str">
            <v>DEVIDWAR</v>
          </cell>
          <cell r="D49">
            <v>58</v>
          </cell>
          <cell r="E49">
            <v>64</v>
          </cell>
        </row>
        <row r="50">
          <cell r="C50" t="str">
            <v>PARADEEP</v>
          </cell>
          <cell r="D50">
            <v>53</v>
          </cell>
          <cell r="E50">
            <v>58</v>
          </cell>
        </row>
        <row r="51">
          <cell r="C51" t="str">
            <v>DASPALLA</v>
          </cell>
          <cell r="E51">
            <v>90</v>
          </cell>
        </row>
        <row r="52">
          <cell r="C52" t="str">
            <v>ROURKELA</v>
          </cell>
          <cell r="E52">
            <v>90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P2" sqref="P2"/>
    </sheetView>
  </sheetViews>
  <sheetFormatPr defaultRowHeight="15"/>
  <cols>
    <col min="1" max="1" width="3.42578125" style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6.140625" style="1" customWidth="1"/>
    <col min="8" max="8" width="6.42578125" style="2" customWidth="1"/>
    <col min="9" max="9" width="5.85546875" style="2" customWidth="1"/>
    <col min="10" max="10" width="7" style="2" customWidth="1"/>
    <col min="11" max="11" width="6.85546875" style="2" customWidth="1"/>
    <col min="12" max="12" width="8" style="2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9"/>
      <c r="F1" s="20" t="s">
        <v>57</v>
      </c>
      <c r="G1" s="21"/>
      <c r="H1" s="21"/>
      <c r="I1" s="21"/>
      <c r="J1" s="21"/>
      <c r="K1" s="21"/>
      <c r="L1" s="22"/>
    </row>
    <row r="2" spans="1:12" ht="90" customHeight="1">
      <c r="A2" s="17" t="s">
        <v>21</v>
      </c>
      <c r="B2" s="18"/>
      <c r="C2" s="18"/>
      <c r="D2" s="18"/>
      <c r="E2" s="19"/>
      <c r="F2" s="20" t="s">
        <v>59</v>
      </c>
      <c r="G2" s="21"/>
      <c r="H2" s="21"/>
      <c r="I2" s="21"/>
      <c r="J2" s="21"/>
      <c r="K2" s="21"/>
      <c r="L2" s="22"/>
    </row>
    <row r="3" spans="1:12" s="10" customFormat="1">
      <c r="A3" s="8" t="s">
        <v>22</v>
      </c>
      <c r="B3" s="8" t="s">
        <v>23</v>
      </c>
      <c r="C3" s="8" t="s">
        <v>24</v>
      </c>
      <c r="D3" s="8" t="s">
        <v>25</v>
      </c>
      <c r="E3" s="8" t="s">
        <v>26</v>
      </c>
      <c r="F3" s="8" t="s">
        <v>27</v>
      </c>
      <c r="G3" s="8" t="s">
        <v>28</v>
      </c>
      <c r="H3" s="9" t="s">
        <v>29</v>
      </c>
      <c r="I3" s="9" t="s">
        <v>30</v>
      </c>
      <c r="J3" s="9" t="s">
        <v>31</v>
      </c>
      <c r="K3" s="9" t="s">
        <v>32</v>
      </c>
      <c r="L3" s="9" t="s">
        <v>58</v>
      </c>
    </row>
    <row r="4" spans="1:12">
      <c r="A4" s="11">
        <v>1</v>
      </c>
      <c r="B4" s="7" t="s">
        <v>17</v>
      </c>
      <c r="C4" s="7" t="s">
        <v>51</v>
      </c>
      <c r="D4" s="12" t="s">
        <v>56</v>
      </c>
      <c r="E4" s="7" t="s">
        <v>41</v>
      </c>
      <c r="F4" s="7" t="s">
        <v>18</v>
      </c>
      <c r="G4" s="7">
        <v>8</v>
      </c>
      <c r="H4" s="5">
        <f>VLOOKUP(E4,'[1]PRAGATI DISTRIBUTOR'!$C$3:$E$58,3,)</f>
        <v>64</v>
      </c>
      <c r="I4" s="5">
        <f t="shared" ref="I4:I15" si="0">G4*1</f>
        <v>8</v>
      </c>
      <c r="J4" s="5">
        <f t="shared" ref="J4:J15" si="1">G4*8</f>
        <v>64</v>
      </c>
      <c r="K4" s="5">
        <v>20</v>
      </c>
      <c r="L4" s="5">
        <f t="shared" ref="L4:L15" si="2">G4*H4+I4+J4+K4</f>
        <v>604</v>
      </c>
    </row>
    <row r="5" spans="1:12">
      <c r="A5" s="11">
        <v>2</v>
      </c>
      <c r="B5" s="7" t="s">
        <v>17</v>
      </c>
      <c r="C5" s="7" t="s">
        <v>52</v>
      </c>
      <c r="D5" s="12" t="s">
        <v>56</v>
      </c>
      <c r="E5" s="7" t="s">
        <v>41</v>
      </c>
      <c r="F5" s="7" t="s">
        <v>19</v>
      </c>
      <c r="G5" s="7">
        <v>2</v>
      </c>
      <c r="H5" s="5">
        <f>VLOOKUP(E5,'[1]PRAGATI DISTRIBUTOR'!$C$3:$E$58,3,)</f>
        <v>64</v>
      </c>
      <c r="I5" s="5">
        <f t="shared" si="0"/>
        <v>2</v>
      </c>
      <c r="J5" s="5">
        <f t="shared" si="1"/>
        <v>16</v>
      </c>
      <c r="K5" s="5">
        <v>20</v>
      </c>
      <c r="L5" s="5">
        <f t="shared" si="2"/>
        <v>166</v>
      </c>
    </row>
    <row r="6" spans="1:12">
      <c r="A6" s="11">
        <v>3</v>
      </c>
      <c r="B6" s="7" t="s">
        <v>15</v>
      </c>
      <c r="C6" s="7" t="s">
        <v>53</v>
      </c>
      <c r="D6" s="12" t="s">
        <v>56</v>
      </c>
      <c r="E6" s="7" t="s">
        <v>40</v>
      </c>
      <c r="F6" s="7" t="s">
        <v>16</v>
      </c>
      <c r="G6" s="7">
        <v>2</v>
      </c>
      <c r="H6" s="5">
        <f>VLOOKUP(E6,'[1]PRAGATI DISTRIBUTOR'!$C$3:$E$58,3,)</f>
        <v>70</v>
      </c>
      <c r="I6" s="5">
        <f t="shared" si="0"/>
        <v>2</v>
      </c>
      <c r="J6" s="5">
        <f t="shared" si="1"/>
        <v>16</v>
      </c>
      <c r="K6" s="5">
        <v>20</v>
      </c>
      <c r="L6" s="5">
        <f t="shared" si="2"/>
        <v>178</v>
      </c>
    </row>
    <row r="7" spans="1:12">
      <c r="A7" s="11">
        <v>4</v>
      </c>
      <c r="B7" s="7" t="s">
        <v>2</v>
      </c>
      <c r="C7" s="7" t="s">
        <v>45</v>
      </c>
      <c r="D7" s="12" t="s">
        <v>56</v>
      </c>
      <c r="E7" s="7" t="s">
        <v>34</v>
      </c>
      <c r="F7" s="7" t="s">
        <v>3</v>
      </c>
      <c r="G7" s="7">
        <v>2</v>
      </c>
      <c r="H7" s="5">
        <f>VLOOKUP(E7,'[1]PRAGATI DISTRIBUTOR'!$C$3:$E$58,3,)</f>
        <v>64</v>
      </c>
      <c r="I7" s="5">
        <f t="shared" si="0"/>
        <v>2</v>
      </c>
      <c r="J7" s="5">
        <f t="shared" si="1"/>
        <v>16</v>
      </c>
      <c r="K7" s="5">
        <v>20</v>
      </c>
      <c r="L7" s="5">
        <f t="shared" si="2"/>
        <v>166</v>
      </c>
    </row>
    <row r="8" spans="1:12">
      <c r="A8" s="11">
        <v>5</v>
      </c>
      <c r="B8" s="7" t="s">
        <v>2</v>
      </c>
      <c r="C8" s="7" t="s">
        <v>44</v>
      </c>
      <c r="D8" s="12" t="s">
        <v>56</v>
      </c>
      <c r="E8" s="7" t="s">
        <v>35</v>
      </c>
      <c r="F8" s="7" t="s">
        <v>4</v>
      </c>
      <c r="G8" s="7">
        <v>3</v>
      </c>
      <c r="H8" s="5">
        <f>VLOOKUP(E8,'[1]PRAGATI DISTRIBUTOR'!$C$3:$E$58,3,)</f>
        <v>58</v>
      </c>
      <c r="I8" s="5">
        <f t="shared" si="0"/>
        <v>3</v>
      </c>
      <c r="J8" s="5">
        <f t="shared" si="1"/>
        <v>24</v>
      </c>
      <c r="K8" s="5">
        <v>20</v>
      </c>
      <c r="L8" s="5">
        <f t="shared" si="2"/>
        <v>221</v>
      </c>
    </row>
    <row r="9" spans="1:12">
      <c r="A9" s="11">
        <v>6</v>
      </c>
      <c r="B9" s="7" t="s">
        <v>13</v>
      </c>
      <c r="C9" s="7" t="s">
        <v>54</v>
      </c>
      <c r="D9" s="12" t="s">
        <v>56</v>
      </c>
      <c r="E9" s="7" t="s">
        <v>39</v>
      </c>
      <c r="F9" s="7" t="s">
        <v>14</v>
      </c>
      <c r="G9" s="7">
        <v>5</v>
      </c>
      <c r="H9" s="5">
        <f>VLOOKUP(E9,'[1]PRAGATI DISTRIBUTOR'!$C$3:$E$58,3,)</f>
        <v>64</v>
      </c>
      <c r="I9" s="5">
        <f t="shared" si="0"/>
        <v>5</v>
      </c>
      <c r="J9" s="5">
        <f t="shared" si="1"/>
        <v>40</v>
      </c>
      <c r="K9" s="5">
        <v>20</v>
      </c>
      <c r="L9" s="5">
        <f t="shared" si="2"/>
        <v>385</v>
      </c>
    </row>
    <row r="10" spans="1:12">
      <c r="A10" s="11">
        <v>7</v>
      </c>
      <c r="B10" s="7" t="s">
        <v>9</v>
      </c>
      <c r="C10" s="7" t="s">
        <v>46</v>
      </c>
      <c r="D10" s="12" t="s">
        <v>56</v>
      </c>
      <c r="E10" s="7" t="s">
        <v>34</v>
      </c>
      <c r="F10" s="7" t="s">
        <v>10</v>
      </c>
      <c r="G10" s="7">
        <v>2</v>
      </c>
      <c r="H10" s="5">
        <f>VLOOKUP(E10,'[1]PRAGATI DISTRIBUTOR'!$C$3:$E$58,3,)</f>
        <v>64</v>
      </c>
      <c r="I10" s="5">
        <f t="shared" si="0"/>
        <v>2</v>
      </c>
      <c r="J10" s="5">
        <f t="shared" si="1"/>
        <v>16</v>
      </c>
      <c r="K10" s="5">
        <v>20</v>
      </c>
      <c r="L10" s="5">
        <f t="shared" si="2"/>
        <v>166</v>
      </c>
    </row>
    <row r="11" spans="1:12">
      <c r="A11" s="11">
        <v>8</v>
      </c>
      <c r="B11" s="7" t="s">
        <v>9</v>
      </c>
      <c r="C11" s="7" t="s">
        <v>47</v>
      </c>
      <c r="D11" s="12" t="s">
        <v>56</v>
      </c>
      <c r="E11" s="7" t="s">
        <v>38</v>
      </c>
      <c r="F11" s="7" t="s">
        <v>11</v>
      </c>
      <c r="G11" s="7">
        <v>2</v>
      </c>
      <c r="H11" s="5">
        <f>VLOOKUP(E11,'[1]PRAGATI DISTRIBUTOR'!$C$3:$E$58,3,)</f>
        <v>58</v>
      </c>
      <c r="I11" s="5">
        <f t="shared" si="0"/>
        <v>2</v>
      </c>
      <c r="J11" s="5">
        <f t="shared" si="1"/>
        <v>16</v>
      </c>
      <c r="K11" s="5">
        <v>20</v>
      </c>
      <c r="L11" s="5">
        <f t="shared" si="2"/>
        <v>154</v>
      </c>
    </row>
    <row r="12" spans="1:12">
      <c r="A12" s="11">
        <v>9</v>
      </c>
      <c r="B12" s="7" t="s">
        <v>5</v>
      </c>
      <c r="C12" s="7" t="s">
        <v>48</v>
      </c>
      <c r="D12" s="12" t="s">
        <v>56</v>
      </c>
      <c r="E12" s="7" t="s">
        <v>38</v>
      </c>
      <c r="F12" s="7" t="s">
        <v>12</v>
      </c>
      <c r="G12" s="7">
        <v>4</v>
      </c>
      <c r="H12" s="5">
        <f>VLOOKUP(E12,'[1]PRAGATI DISTRIBUTOR'!$C$3:$E$58,3,)</f>
        <v>58</v>
      </c>
      <c r="I12" s="5">
        <f t="shared" si="0"/>
        <v>4</v>
      </c>
      <c r="J12" s="5">
        <f t="shared" si="1"/>
        <v>32</v>
      </c>
      <c r="K12" s="5">
        <v>20</v>
      </c>
      <c r="L12" s="5">
        <f t="shared" si="2"/>
        <v>288</v>
      </c>
    </row>
    <row r="13" spans="1:12">
      <c r="A13" s="11">
        <v>10</v>
      </c>
      <c r="B13" s="7" t="s">
        <v>5</v>
      </c>
      <c r="C13" s="7" t="s">
        <v>49</v>
      </c>
      <c r="D13" s="12" t="s">
        <v>56</v>
      </c>
      <c r="E13" s="7" t="s">
        <v>36</v>
      </c>
      <c r="F13" s="7" t="s">
        <v>6</v>
      </c>
      <c r="G13" s="7">
        <v>4</v>
      </c>
      <c r="H13" s="5">
        <f>VLOOKUP(E13,'[1]PRAGATI DISTRIBUTOR'!$C$3:$E$58,3,)</f>
        <v>64</v>
      </c>
      <c r="I13" s="5">
        <f t="shared" si="0"/>
        <v>4</v>
      </c>
      <c r="J13" s="5">
        <f t="shared" si="1"/>
        <v>32</v>
      </c>
      <c r="K13" s="5">
        <v>20</v>
      </c>
      <c r="L13" s="5">
        <f t="shared" si="2"/>
        <v>312</v>
      </c>
    </row>
    <row r="14" spans="1:12">
      <c r="A14" s="11">
        <v>11</v>
      </c>
      <c r="B14" s="7" t="s">
        <v>0</v>
      </c>
      <c r="C14" s="7" t="s">
        <v>55</v>
      </c>
      <c r="D14" s="12" t="s">
        <v>56</v>
      </c>
      <c r="E14" s="7" t="s">
        <v>33</v>
      </c>
      <c r="F14" s="7" t="s">
        <v>1</v>
      </c>
      <c r="G14" s="7">
        <v>4</v>
      </c>
      <c r="H14" s="5">
        <f>VLOOKUP(E14,'[1]PRAGATI DISTRIBUTOR'!$C$3:$E$58,3,)</f>
        <v>70</v>
      </c>
      <c r="I14" s="5">
        <f t="shared" si="0"/>
        <v>4</v>
      </c>
      <c r="J14" s="5">
        <f t="shared" si="1"/>
        <v>32</v>
      </c>
      <c r="K14" s="5">
        <v>20</v>
      </c>
      <c r="L14" s="5">
        <f t="shared" si="2"/>
        <v>336</v>
      </c>
    </row>
    <row r="15" spans="1:12">
      <c r="A15" s="11">
        <v>12</v>
      </c>
      <c r="B15" s="7" t="s">
        <v>7</v>
      </c>
      <c r="C15" s="7" t="s">
        <v>50</v>
      </c>
      <c r="D15" s="12" t="s">
        <v>56</v>
      </c>
      <c r="E15" s="7" t="s">
        <v>37</v>
      </c>
      <c r="F15" s="7" t="s">
        <v>8</v>
      </c>
      <c r="G15" s="7">
        <v>1</v>
      </c>
      <c r="H15" s="5">
        <f>VLOOKUP(E15,'[1]PRAGATI DISTRIBUTOR'!$C$3:$E$58,3,)</f>
        <v>58</v>
      </c>
      <c r="I15" s="5">
        <f t="shared" si="0"/>
        <v>1</v>
      </c>
      <c r="J15" s="5">
        <f t="shared" si="1"/>
        <v>8</v>
      </c>
      <c r="K15" s="5">
        <v>20</v>
      </c>
      <c r="L15" s="5">
        <f t="shared" si="2"/>
        <v>87</v>
      </c>
    </row>
    <row r="16" spans="1:12" s="3" customFormat="1">
      <c r="A16" s="13" t="s">
        <v>43</v>
      </c>
      <c r="B16" s="13"/>
      <c r="C16" s="13"/>
      <c r="D16" s="13"/>
      <c r="E16" s="13"/>
      <c r="F16" s="13"/>
      <c r="G16" s="13"/>
      <c r="H16" s="14"/>
      <c r="I16" s="14"/>
      <c r="J16" s="14"/>
      <c r="K16" s="14"/>
      <c r="L16" s="6">
        <f>SUM(L4:L15)</f>
        <v>3063</v>
      </c>
    </row>
    <row r="17" spans="1:12" s="3" customFormat="1" ht="30" customHeight="1">
      <c r="A17" s="15" t="s">
        <v>42</v>
      </c>
      <c r="B17" s="15"/>
      <c r="C17" s="15"/>
      <c r="D17" s="15"/>
      <c r="E17" s="15"/>
      <c r="F17" s="15"/>
      <c r="G17" s="15"/>
      <c r="H17" s="16"/>
      <c r="I17" s="16"/>
      <c r="J17" s="16"/>
      <c r="K17" s="16"/>
      <c r="L17" s="16"/>
    </row>
    <row r="18" spans="1:12" s="3" customFormat="1" ht="30" customHeight="1">
      <c r="A18" s="15" t="s">
        <v>20</v>
      </c>
      <c r="B18" s="15"/>
      <c r="C18" s="15"/>
      <c r="D18" s="15"/>
      <c r="E18" s="15"/>
      <c r="F18" s="15"/>
      <c r="G18" s="15"/>
      <c r="H18" s="16"/>
      <c r="I18" s="16"/>
      <c r="J18" s="16"/>
      <c r="K18" s="16"/>
      <c r="L18" s="16"/>
    </row>
    <row r="19" spans="1:12">
      <c r="G19" s="4">
        <f>SUM(G4:G15)</f>
        <v>39</v>
      </c>
    </row>
  </sheetData>
  <sortState ref="B4:L15">
    <sortCondition ref="B4:B15"/>
    <sortCondition ref="C4:C15"/>
  </sortState>
  <mergeCells count="7">
    <mergeCell ref="A16:K16"/>
    <mergeCell ref="A17:L17"/>
    <mergeCell ref="A18:L18"/>
    <mergeCell ref="A1:E1"/>
    <mergeCell ref="F1:L1"/>
    <mergeCell ref="F2:L2"/>
    <mergeCell ref="A2:E2"/>
  </mergeCells>
  <pageMargins left="0.36" right="0.31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2024-04-11T10:54:18Z</cp:lastPrinted>
  <dcterms:created xsi:type="dcterms:W3CDTF">2024-04-09T13:25:52Z</dcterms:created>
  <dcterms:modified xsi:type="dcterms:W3CDTF">2024-04-11T10:54:19Z</dcterms:modified>
</cp:coreProperties>
</file>