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450"/>
  </bookViews>
  <sheets>
    <sheet name="Invoice" sheetId="1" r:id="rId1"/>
  </sheets>
  <definedNames>
    <definedName name="_xlnm._FilterDatabase" localSheetId="0" hidden="1">Invoice!$A$3:$O$57</definedName>
    <definedName name="_xlnm.Print_Titles" localSheetId="0">Invoice!$2:$3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/>
  <c r="H55"/>
  <c r="G55"/>
  <c r="L53"/>
  <c r="M53" s="1"/>
  <c r="L52"/>
  <c r="M52" s="1"/>
  <c r="L51"/>
  <c r="M51" s="1"/>
  <c r="L50"/>
  <c r="M50" s="1"/>
  <c r="L49"/>
  <c r="M49" s="1"/>
  <c r="L48"/>
  <c r="M48" s="1"/>
  <c r="M47"/>
  <c r="L47"/>
  <c r="M46"/>
  <c r="L46"/>
  <c r="M45"/>
  <c r="L45"/>
  <c r="M44"/>
  <c r="L44"/>
  <c r="M43"/>
  <c r="L43"/>
  <c r="L42"/>
  <c r="M42" s="1"/>
  <c r="L41"/>
  <c r="M41" s="1"/>
  <c r="L40"/>
  <c r="M40" s="1"/>
  <c r="L39"/>
  <c r="M39" s="1"/>
  <c r="L38"/>
  <c r="M38" s="1"/>
  <c r="L37"/>
  <c r="M37" s="1"/>
  <c r="L36"/>
  <c r="M36" s="1"/>
  <c r="L35"/>
  <c r="M35" s="1"/>
  <c r="L34"/>
  <c r="M34" s="1"/>
  <c r="L33"/>
  <c r="M33" s="1"/>
  <c r="L32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L20"/>
  <c r="M20" s="1"/>
  <c r="L19"/>
  <c r="M19" s="1"/>
  <c r="L18"/>
  <c r="M18" s="1"/>
  <c r="L17"/>
  <c r="M17" s="1"/>
  <c r="L16"/>
  <c r="M16" s="1"/>
  <c r="L15"/>
  <c r="M15" s="1"/>
  <c r="L14"/>
  <c r="M14" s="1"/>
  <c r="L13"/>
  <c r="M13" s="1"/>
  <c r="L12"/>
  <c r="M12" s="1"/>
  <c r="L11"/>
  <c r="M11" s="1"/>
  <c r="L10"/>
  <c r="M10" s="1"/>
  <c r="L9"/>
  <c r="M9" s="1"/>
  <c r="L8"/>
  <c r="M8" s="1"/>
  <c r="L7"/>
  <c r="M7" s="1"/>
  <c r="L6"/>
  <c r="M6" s="1"/>
  <c r="L5"/>
  <c r="M5" s="1"/>
  <c r="L4"/>
  <c r="M4" s="1"/>
  <c r="M54" l="1"/>
</calcChain>
</file>

<file path=xl/sharedStrings.xml><?xml version="1.0" encoding="utf-8"?>
<sst xmlns="http://schemas.openxmlformats.org/spreadsheetml/2006/main" count="321" uniqueCount="205">
  <si>
    <t>Thanking you for your business.
PRAGATI LOGISTICS</t>
  </si>
  <si>
    <t>INV NO</t>
  </si>
  <si>
    <t>FROM</t>
  </si>
  <si>
    <t>CASE</t>
  </si>
  <si>
    <t>ACTUAL WEIGHT</t>
  </si>
  <si>
    <t>CHARGED WEIGHT</t>
  </si>
  <si>
    <t>RATE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</si>
  <si>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</si>
  <si>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</si>
  <si>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</si>
  <si>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</si>
  <si>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</si>
  <si>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INVOICE
PRAGATI LOGISTICS,
SAMANTA SAHI 
KHUNTIA LANE,8984191006
GST No:21AGHPB9356M1Z9</t>
  </si>
  <si>
    <t>LR NO.</t>
  </si>
  <si>
    <t>DESTINATION</t>
  </si>
  <si>
    <t>BUGUDA</t>
  </si>
  <si>
    <t/>
  </si>
  <si>
    <t>G UDAYAGIRI</t>
  </si>
  <si>
    <t>SISIR CHANDRA MAHAPATRA</t>
  </si>
  <si>
    <t>AMT.</t>
  </si>
  <si>
    <t>UNLOAD ING</t>
  </si>
  <si>
    <t xml:space="preserve">To,
PRIMCO INDUSTRIES PVT. LTD.
Address: JAGATPUR, CUTTACK, 9289309202
GST No: 21AAMCP7195C1ZD
</t>
  </si>
  <si>
    <t>SANKARAKHOL</t>
  </si>
  <si>
    <t>ASKA</t>
  </si>
  <si>
    <t>DERA</t>
  </si>
  <si>
    <t>SAHOO HARDWARE</t>
  </si>
  <si>
    <t>CHARICHHAK</t>
  </si>
  <si>
    <t>JALESWAR</t>
  </si>
  <si>
    <t>DIST ANCE</t>
  </si>
  <si>
    <t>SATICHOURA</t>
  </si>
  <si>
    <t>MAA KALI ENTERPRISES</t>
  </si>
  <si>
    <t>P S AGENCIES</t>
  </si>
  <si>
    <t>MENDHASALA</t>
  </si>
  <si>
    <t>RAHUL ELECTRICALS AND PAINTS</t>
  </si>
  <si>
    <t>SAI SHANKAR HARDWARE STORE</t>
  </si>
  <si>
    <t>NUAPADA CTC</t>
  </si>
  <si>
    <t>SHREE SOMNATH HARDWARE AND PAINTS</t>
  </si>
  <si>
    <t>BALIKUDA</t>
  </si>
  <si>
    <t>MAHAVIR TRADING CO</t>
  </si>
  <si>
    <t xml:space="preserve">KALINGA HARDWARE AND PLY HOUSE </t>
  </si>
  <si>
    <t>BALASORE</t>
  </si>
  <si>
    <t>THAKURMUNDA</t>
  </si>
  <si>
    <t>KUNDU HARDWARE</t>
  </si>
  <si>
    <t>LAXMI NARAYAN SANITARY</t>
  </si>
  <si>
    <t>MARBLE AND MARBLE</t>
  </si>
  <si>
    <t>ANGUL</t>
  </si>
  <si>
    <t>CITY COMMERCIAL</t>
  </si>
  <si>
    <t>GANGAPUR</t>
  </si>
  <si>
    <t>SIDHESWARI TRADERS</t>
  </si>
  <si>
    <t>SHREE MAHAVEER TRADERS SANKARAKHOL</t>
  </si>
  <si>
    <t>MATHASAHI</t>
  </si>
  <si>
    <t>PIYUSH PAINTS AND HARDWARE</t>
  </si>
  <si>
    <t>BASTA</t>
  </si>
  <si>
    <t>07/2/2025</t>
  </si>
  <si>
    <t>PL/JA/25115</t>
  </si>
  <si>
    <t>494</t>
  </si>
  <si>
    <t>PL/JA/25136</t>
  </si>
  <si>
    <t>495</t>
  </si>
  <si>
    <t>08/2/2025</t>
  </si>
  <si>
    <t>PL/JA/25295</t>
  </si>
  <si>
    <t>496</t>
  </si>
  <si>
    <t>TIKABALI</t>
  </si>
  <si>
    <t>SHIBA HARDWARE STORE</t>
  </si>
  <si>
    <t>PL/JA/25296</t>
  </si>
  <si>
    <t>497</t>
  </si>
  <si>
    <t>10/2/2025</t>
  </si>
  <si>
    <t>PL/JA/25325</t>
  </si>
  <si>
    <t>498</t>
  </si>
  <si>
    <t>PL/JA/25328</t>
  </si>
  <si>
    <t>499</t>
  </si>
  <si>
    <t>PIPILI</t>
  </si>
  <si>
    <t>MOHANTY AND CO</t>
  </si>
  <si>
    <t>11/2/2025</t>
  </si>
  <si>
    <t>PL/JA/25379</t>
  </si>
  <si>
    <t>500</t>
  </si>
  <si>
    <t>KODALA</t>
  </si>
  <si>
    <t>B S TRADERS</t>
  </si>
  <si>
    <t>PL/JA/25398</t>
  </si>
  <si>
    <t>501</t>
  </si>
  <si>
    <t>RAIKIA</t>
  </si>
  <si>
    <t>RAJA HARDWARE AND COLOUR</t>
  </si>
  <si>
    <t>12/2/2025</t>
  </si>
  <si>
    <t>PL/JA/25437</t>
  </si>
  <si>
    <t>502</t>
  </si>
  <si>
    <t>KANAKADURGA HARDWARE STORE</t>
  </si>
  <si>
    <t>PL/JA/25462</t>
  </si>
  <si>
    <t>506</t>
  </si>
  <si>
    <t>PL/JA/25476</t>
  </si>
  <si>
    <t>505</t>
  </si>
  <si>
    <t>13/2/2025</t>
  </si>
  <si>
    <t>PL/JA/25499</t>
  </si>
  <si>
    <t>507</t>
  </si>
  <si>
    <t>PL/JA/25522</t>
  </si>
  <si>
    <t>503</t>
  </si>
  <si>
    <t>BERHAMPUR</t>
  </si>
  <si>
    <t>LAXMI NARAYANA HARDWARE</t>
  </si>
  <si>
    <t>PL/JA/25523</t>
  </si>
  <si>
    <t>504</t>
  </si>
  <si>
    <t>14/2/2025</t>
  </si>
  <si>
    <t>PL/JA/25771</t>
  </si>
  <si>
    <t>508</t>
  </si>
  <si>
    <t>ABHIRAM SALES</t>
  </si>
  <si>
    <t>15/2/2025</t>
  </si>
  <si>
    <t>PL/JA/25695</t>
  </si>
  <si>
    <t>509</t>
  </si>
  <si>
    <t>PL/JA/25704</t>
  </si>
  <si>
    <t>510</t>
  </si>
  <si>
    <t>PL/JA/25705</t>
  </si>
  <si>
    <t>511</t>
  </si>
  <si>
    <t>NURSINGHA BAZAR</t>
  </si>
  <si>
    <t>SRI NURSINGHANATH INTERRRIOR DESIGN</t>
  </si>
  <si>
    <t>17/2/2025</t>
  </si>
  <si>
    <t>PL/JA/25818</t>
  </si>
  <si>
    <t>512</t>
  </si>
  <si>
    <t>PL/JA/25855</t>
  </si>
  <si>
    <t>513</t>
  </si>
  <si>
    <t>KALYANPUR DIGAPAHANDI</t>
  </si>
  <si>
    <t>HOME BUILD SOLUTION GANJAM</t>
  </si>
  <si>
    <t>19/2/2025</t>
  </si>
  <si>
    <t>PL/JA/26008</t>
  </si>
  <si>
    <t>514</t>
  </si>
  <si>
    <t>JAIPUR ROAD (PARADEEP ROAD)</t>
  </si>
  <si>
    <t>PATRA HARDWARE</t>
  </si>
  <si>
    <t>PL/JA/26009</t>
  </si>
  <si>
    <t>515</t>
  </si>
  <si>
    <t>ASHA TRADE POINT</t>
  </si>
  <si>
    <t>PL/JA/26026</t>
  </si>
  <si>
    <t>516</t>
  </si>
  <si>
    <t>KULLADA</t>
  </si>
  <si>
    <t>PRUSTY AGENCY</t>
  </si>
  <si>
    <t>20/2/2025</t>
  </si>
  <si>
    <t>PL/JA/26143</t>
  </si>
  <si>
    <t>517</t>
  </si>
  <si>
    <t>22/2/2025</t>
  </si>
  <si>
    <t>PL/JA/26284</t>
  </si>
  <si>
    <t>519</t>
  </si>
  <si>
    <t>PL/JA/26285</t>
  </si>
  <si>
    <t>520</t>
  </si>
  <si>
    <t>PL/JA/26300</t>
  </si>
  <si>
    <t>518</t>
  </si>
  <si>
    <t>DIVYA SHAKTI HARDWARE AND SANITARY</t>
  </si>
  <si>
    <t>24/2/2025</t>
  </si>
  <si>
    <t>PL/JA/26351</t>
  </si>
  <si>
    <t>523</t>
  </si>
  <si>
    <t>PL/JA/26352</t>
  </si>
  <si>
    <t>521</t>
  </si>
  <si>
    <t>RAGHUNATHPUR</t>
  </si>
  <si>
    <t>SAHOO GLASS AND PLY</t>
  </si>
  <si>
    <t>PL/JA/26353</t>
  </si>
  <si>
    <t>522</t>
  </si>
  <si>
    <t>PL/JA/26409</t>
  </si>
  <si>
    <t>524</t>
  </si>
  <si>
    <t>PL/JA/26419</t>
  </si>
  <si>
    <t>525</t>
  </si>
  <si>
    <t xml:space="preserve">K B ENTERPRISES </t>
  </si>
  <si>
    <t>25/2/2025</t>
  </si>
  <si>
    <t>PL/JA/26414</t>
  </si>
  <si>
    <t>526</t>
  </si>
  <si>
    <t>PL/JA/26415</t>
  </si>
  <si>
    <t>527</t>
  </si>
  <si>
    <t>27/2/2025</t>
  </si>
  <si>
    <t>PL/JA/26576</t>
  </si>
  <si>
    <t>530</t>
  </si>
  <si>
    <t>BALIA BALASORE</t>
  </si>
  <si>
    <t>RAO TRADERS</t>
  </si>
  <si>
    <t>PL/JA/26577</t>
  </si>
  <si>
    <t>529</t>
  </si>
  <si>
    <t>NILAGIRI</t>
  </si>
  <si>
    <t>PANDA ENTERPRISES</t>
  </si>
  <si>
    <t>PL/JA/26584</t>
  </si>
  <si>
    <t>528</t>
  </si>
  <si>
    <t>PL/JA/26626</t>
  </si>
  <si>
    <t>531</t>
  </si>
  <si>
    <t>28/2/2025</t>
  </si>
  <si>
    <t>PL/JA/26685</t>
  </si>
  <si>
    <t>532</t>
  </si>
  <si>
    <t>PL/JA/26740</t>
  </si>
  <si>
    <t>535</t>
  </si>
  <si>
    <t>PL/JA/26752</t>
  </si>
  <si>
    <t>533</t>
  </si>
  <si>
    <t>PL/JA/26753</t>
  </si>
  <si>
    <t>534</t>
  </si>
  <si>
    <t>PL/JA/26849</t>
  </si>
  <si>
    <t>536</t>
  </si>
  <si>
    <t>RAIRANGPUR</t>
  </si>
  <si>
    <t>S K ENTERPRISES</t>
  </si>
  <si>
    <t>PL/JA/26850</t>
  </si>
  <si>
    <t>537</t>
  </si>
  <si>
    <t>MOTIGANJ</t>
  </si>
  <si>
    <t>MATRUSHAKTI CEMENT WORKS</t>
  </si>
  <si>
    <t>PL/JA/26851</t>
  </si>
  <si>
    <t>538</t>
  </si>
  <si>
    <t>PL/JA/26852</t>
  </si>
  <si>
    <t>539</t>
  </si>
  <si>
    <t>PL/JA/26853</t>
  </si>
  <si>
    <t>540</t>
  </si>
  <si>
    <t>RAGHUNATH JEW HARDWARE STORE</t>
  </si>
  <si>
    <t>PL/JA/26854</t>
  </si>
  <si>
    <t>541</t>
  </si>
  <si>
    <t>PL/JA/26855</t>
  </si>
  <si>
    <t>542</t>
  </si>
  <si>
    <t>PL/JA/26856</t>
  </si>
  <si>
    <t>543</t>
  </si>
  <si>
    <t>Bill Date: 28/02/2025
Bill No : 36014
Total Amount: 53616.00</t>
  </si>
  <si>
    <t>(RUPEES FIFTY THREE THOUSAND SIX HUNDRED SIXTEEN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</si>
</sst>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3" fillId="2" borderId="0" xfId="0" applyFont="1" applyFill="1" applyAlignment="1">
      <alignment wrapText="1"/>
    </xf>
    <xf numFmtId="2" fontId="3" fillId="2" borderId="0" xfId="0" applyNumberFormat="1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5" fillId="2" borderId="8" xfId="1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wrapText="1"/>
    </xf>
    <xf numFmtId="165" fontId="3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0" fontId="5" fillId="2" borderId="5" xfId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165" fontId="5" fillId="2" borderId="6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7" xfId="1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2" fontId="0" fillId="0" borderId="13" xfId="0" applyNumberFormat="1" applyBorder="1" applyAlignment="1">
      <alignment vertical="center"/>
    </xf>
    <xf numFmtId="2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2" fontId="0" fillId="0" borderId="16" xfId="0" applyNumberForma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vertical="center" wrapText="1"/>
    </xf>
    <xf numFmtId="2" fontId="0" fillId="0" borderId="19" xfId="0" applyNumberFormat="1" applyBorder="1" applyAlignment="1">
      <alignment vertical="center"/>
    </xf>
    <xf numFmtId="2" fontId="0" fillId="0" borderId="20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2" xfId="0" applyBorder="1" applyAlignment="1">
      <alignment vertical="center" wrapText="1"/>
    </xf>
    <xf numFmtId="2" fontId="0" fillId="0" borderId="22" xfId="0" applyNumberFormat="1" applyBorder="1" applyAlignment="1">
      <alignment vertical="center"/>
    </xf>
    <xf numFmtId="2" fontId="0" fillId="0" borderId="23" xfId="0" applyNumberForma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2" fontId="4" fillId="2" borderId="6" xfId="0" applyNumberFormat="1" applyFont="1" applyFill="1" applyBorder="1" applyAlignment="1">
      <alignment horizontal="left" vertical="center" wrapText="1"/>
    </xf>
    <xf numFmtId="2" fontId="4" fillId="2" borderId="7" xfId="0" applyNumberFormat="1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28576</xdr:rowOff>
    </xdr:from>
    <xdr:to>
      <xdr:col>7</xdr:col>
      <xdr:colOff>533400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28576"/>
          <a:ext cx="4781549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7"/>
  <sheetViews>
    <sheetView tabSelected="1" topLeftCell="A34" workbookViewId="0">
      <selection activeCell="T50" sqref="T50:T51"/>
    </sheetView>
  </sheetViews>
  <sheetFormatPr defaultColWidth="9.140625" defaultRowHeight="15"/>
  <cols>
    <col min="1" max="1" width="5" style="1" customWidth="1"/>
    <col min="2" max="2" width="10.28515625" style="7" customWidth="1"/>
    <col min="3" max="3" width="11.7109375" style="1" bestFit="1" customWidth="1"/>
    <col min="4" max="4" width="7.42578125" style="1" bestFit="1" customWidth="1"/>
    <col min="5" max="5" width="6.42578125" style="1" bestFit="1" customWidth="1"/>
    <col min="6" max="6" width="17.5703125" style="1" customWidth="1"/>
    <col min="7" max="7" width="6" style="1" bestFit="1" customWidth="1"/>
    <col min="8" max="8" width="8.42578125" style="6" bestFit="1" customWidth="1"/>
    <col min="9" max="9" width="10" style="6" customWidth="1"/>
    <col min="10" max="10" width="6" style="1" bestFit="1" customWidth="1"/>
    <col min="11" max="11" width="5.85546875" style="2" bestFit="1" customWidth="1"/>
    <col min="12" max="12" width="8.7109375" style="2" bestFit="1" customWidth="1"/>
    <col min="13" max="13" width="8.5703125" style="2" bestFit="1" customWidth="1"/>
    <col min="14" max="14" width="39.85546875" style="1" bestFit="1" customWidth="1"/>
    <col min="15" max="15" width="11.5703125" style="1" bestFit="1" customWidth="1"/>
    <col min="16" max="16384" width="9.140625" style="1"/>
  </cols>
  <sheetData>
    <row r="1" spans="1:15" ht="78.75" customHeight="1" thickBot="1">
      <c r="A1" s="56"/>
      <c r="B1" s="57"/>
      <c r="C1" s="57"/>
      <c r="D1" s="57"/>
      <c r="E1" s="57"/>
      <c r="F1" s="57"/>
      <c r="G1" s="57"/>
      <c r="H1" s="57"/>
      <c r="I1" s="54" t="s">
        <v>12</v>
      </c>
      <c r="J1" s="54"/>
      <c r="K1" s="54"/>
      <c r="L1" s="54"/>
      <c r="M1" s="55"/>
    </row>
    <row r="2" spans="1:15" s="3" customFormat="1" ht="68.25" customHeight="1" thickBot="1">
      <c r="A2" s="58" t="s">
        <v>21</v>
      </c>
      <c r="B2" s="59"/>
      <c r="C2" s="59"/>
      <c r="D2" s="59"/>
      <c r="E2" s="59"/>
      <c r="F2" s="59"/>
      <c r="G2" s="59"/>
      <c r="H2" s="60"/>
      <c r="I2" s="52" t="s">
        <v>203</v>
      </c>
      <c r="J2" s="52"/>
      <c r="K2" s="52"/>
      <c r="L2" s="52"/>
      <c r="M2" s="53"/>
      <c r="N2" s="14"/>
      <c r="O2" s="1"/>
    </row>
    <row r="3" spans="1:15" ht="33" customHeight="1" thickBot="1">
      <c r="A3" s="8" t="s">
        <v>9</v>
      </c>
      <c r="B3" s="9" t="s">
        <v>11</v>
      </c>
      <c r="C3" s="10" t="s">
        <v>13</v>
      </c>
      <c r="D3" s="10" t="s">
        <v>1</v>
      </c>
      <c r="E3" s="10" t="s">
        <v>2</v>
      </c>
      <c r="F3" s="10" t="s">
        <v>14</v>
      </c>
      <c r="G3" s="10" t="s">
        <v>3</v>
      </c>
      <c r="H3" s="11" t="s">
        <v>4</v>
      </c>
      <c r="I3" s="11" t="s">
        <v>5</v>
      </c>
      <c r="J3" s="12" t="s">
        <v>28</v>
      </c>
      <c r="K3" s="12" t="s">
        <v>6</v>
      </c>
      <c r="L3" s="12" t="s">
        <v>20</v>
      </c>
      <c r="M3" s="13" t="s">
        <v>19</v>
      </c>
      <c r="N3" s="4" t="s">
        <v>8</v>
      </c>
    </row>
    <row r="4" spans="1:15" s="15" customFormat="1" ht="15" customHeight="1">
      <c r="A4" s="16">
        <v>1</v>
      </c>
      <c r="B4" s="17" t="s">
        <v>53</v>
      </c>
      <c r="C4" s="17" t="s">
        <v>54</v>
      </c>
      <c r="D4" s="17" t="s">
        <v>55</v>
      </c>
      <c r="E4" s="17" t="s">
        <v>7</v>
      </c>
      <c r="F4" s="18" t="s">
        <v>50</v>
      </c>
      <c r="G4" s="17">
        <v>17</v>
      </c>
      <c r="H4" s="40">
        <v>280</v>
      </c>
      <c r="I4" s="40">
        <v>280</v>
      </c>
      <c r="J4" s="17">
        <v>60</v>
      </c>
      <c r="K4" s="19">
        <v>2</v>
      </c>
      <c r="L4" s="19">
        <f t="shared" ref="L4:L35" si="0">G4*3</f>
        <v>51</v>
      </c>
      <c r="M4" s="20">
        <f t="shared" ref="M4:M35" si="1">I4*K4+L4</f>
        <v>611</v>
      </c>
      <c r="N4" s="21" t="s">
        <v>51</v>
      </c>
    </row>
    <row r="5" spans="1:15" s="15" customFormat="1" ht="15" customHeight="1">
      <c r="A5" s="22">
        <v>2</v>
      </c>
      <c r="B5" s="23" t="s">
        <v>53</v>
      </c>
      <c r="C5" s="23" t="s">
        <v>56</v>
      </c>
      <c r="D5" s="23" t="s">
        <v>57</v>
      </c>
      <c r="E5" s="23" t="s">
        <v>7</v>
      </c>
      <c r="F5" s="24" t="s">
        <v>50</v>
      </c>
      <c r="G5" s="23">
        <v>15</v>
      </c>
      <c r="H5" s="41">
        <v>325</v>
      </c>
      <c r="I5" s="41">
        <v>325</v>
      </c>
      <c r="J5" s="23">
        <v>60</v>
      </c>
      <c r="K5" s="25">
        <v>2</v>
      </c>
      <c r="L5" s="25">
        <f t="shared" si="0"/>
        <v>45</v>
      </c>
      <c r="M5" s="26">
        <f t="shared" si="1"/>
        <v>695</v>
      </c>
      <c r="N5" s="21" t="s">
        <v>51</v>
      </c>
    </row>
    <row r="6" spans="1:15" s="15" customFormat="1" ht="15" customHeight="1">
      <c r="A6" s="22">
        <v>3</v>
      </c>
      <c r="B6" s="23" t="s">
        <v>58</v>
      </c>
      <c r="C6" s="23" t="s">
        <v>59</v>
      </c>
      <c r="D6" s="23" t="s">
        <v>60</v>
      </c>
      <c r="E6" s="23" t="s">
        <v>7</v>
      </c>
      <c r="F6" s="24" t="s">
        <v>61</v>
      </c>
      <c r="G6" s="23">
        <v>27</v>
      </c>
      <c r="H6" s="41">
        <v>442</v>
      </c>
      <c r="I6" s="41">
        <v>442</v>
      </c>
      <c r="J6" s="23">
        <v>280</v>
      </c>
      <c r="K6" s="25">
        <v>3.25</v>
      </c>
      <c r="L6" s="25">
        <f t="shared" si="0"/>
        <v>81</v>
      </c>
      <c r="M6" s="26">
        <f t="shared" si="1"/>
        <v>1517.5</v>
      </c>
      <c r="N6" s="21" t="s">
        <v>62</v>
      </c>
    </row>
    <row r="7" spans="1:15" s="15" customFormat="1" ht="15" customHeight="1">
      <c r="A7" s="22">
        <v>4</v>
      </c>
      <c r="B7" s="23" t="s">
        <v>58</v>
      </c>
      <c r="C7" s="23" t="s">
        <v>63</v>
      </c>
      <c r="D7" s="23" t="s">
        <v>64</v>
      </c>
      <c r="E7" s="23" t="s">
        <v>7</v>
      </c>
      <c r="F7" s="27" t="s">
        <v>23</v>
      </c>
      <c r="G7" s="23">
        <v>49</v>
      </c>
      <c r="H7" s="41">
        <v>616</v>
      </c>
      <c r="I7" s="41">
        <v>616</v>
      </c>
      <c r="J7" s="23">
        <v>240</v>
      </c>
      <c r="K7" s="25">
        <v>2.75</v>
      </c>
      <c r="L7" s="25">
        <f t="shared" si="0"/>
        <v>147</v>
      </c>
      <c r="M7" s="26">
        <f t="shared" si="1"/>
        <v>1841</v>
      </c>
      <c r="N7" s="21" t="s">
        <v>39</v>
      </c>
    </row>
    <row r="8" spans="1:15" s="15" customFormat="1" ht="15" customHeight="1">
      <c r="A8" s="22">
        <v>5</v>
      </c>
      <c r="B8" s="23" t="s">
        <v>65</v>
      </c>
      <c r="C8" s="23" t="s">
        <v>66</v>
      </c>
      <c r="D8" s="23" t="s">
        <v>67</v>
      </c>
      <c r="E8" s="23" t="s">
        <v>7</v>
      </c>
      <c r="F8" s="24" t="s">
        <v>17</v>
      </c>
      <c r="G8" s="23">
        <v>12</v>
      </c>
      <c r="H8" s="41">
        <v>272</v>
      </c>
      <c r="I8" s="41">
        <v>272</v>
      </c>
      <c r="J8" s="23">
        <v>280</v>
      </c>
      <c r="K8" s="25">
        <v>3.25</v>
      </c>
      <c r="L8" s="25">
        <f t="shared" si="0"/>
        <v>36</v>
      </c>
      <c r="M8" s="26">
        <f t="shared" si="1"/>
        <v>920</v>
      </c>
      <c r="N8" s="21" t="s">
        <v>18</v>
      </c>
    </row>
    <row r="9" spans="1:15" s="15" customFormat="1" ht="15" customHeight="1">
      <c r="A9" s="22">
        <v>6</v>
      </c>
      <c r="B9" s="23" t="s">
        <v>65</v>
      </c>
      <c r="C9" s="23" t="s">
        <v>68</v>
      </c>
      <c r="D9" s="23" t="s">
        <v>69</v>
      </c>
      <c r="E9" s="23" t="s">
        <v>7</v>
      </c>
      <c r="F9" s="24" t="s">
        <v>70</v>
      </c>
      <c r="G9" s="23">
        <v>25</v>
      </c>
      <c r="H9" s="41">
        <v>402</v>
      </c>
      <c r="I9" s="41">
        <v>402</v>
      </c>
      <c r="J9" s="23">
        <v>55</v>
      </c>
      <c r="K9" s="25">
        <v>2</v>
      </c>
      <c r="L9" s="25">
        <f t="shared" si="0"/>
        <v>75</v>
      </c>
      <c r="M9" s="26">
        <f t="shared" si="1"/>
        <v>879</v>
      </c>
      <c r="N9" s="21" t="s">
        <v>71</v>
      </c>
    </row>
    <row r="10" spans="1:15" s="15" customFormat="1" ht="15" customHeight="1">
      <c r="A10" s="22">
        <v>7</v>
      </c>
      <c r="B10" s="23" t="s">
        <v>72</v>
      </c>
      <c r="C10" s="23" t="s">
        <v>73</v>
      </c>
      <c r="D10" s="23" t="s">
        <v>74</v>
      </c>
      <c r="E10" s="23" t="s">
        <v>7</v>
      </c>
      <c r="F10" s="24" t="s">
        <v>75</v>
      </c>
      <c r="G10" s="23">
        <v>26</v>
      </c>
      <c r="H10" s="41">
        <v>295</v>
      </c>
      <c r="I10" s="41">
        <v>295</v>
      </c>
      <c r="J10" s="23">
        <v>265</v>
      </c>
      <c r="K10" s="25">
        <v>3.25</v>
      </c>
      <c r="L10" s="25">
        <f t="shared" si="0"/>
        <v>78</v>
      </c>
      <c r="M10" s="26">
        <f t="shared" si="1"/>
        <v>1036.75</v>
      </c>
      <c r="N10" s="21" t="s">
        <v>76</v>
      </c>
    </row>
    <row r="11" spans="1:15" s="15" customFormat="1" ht="15" customHeight="1">
      <c r="A11" s="22">
        <v>8</v>
      </c>
      <c r="B11" s="23" t="s">
        <v>72</v>
      </c>
      <c r="C11" s="23" t="s">
        <v>77</v>
      </c>
      <c r="D11" s="23" t="s">
        <v>78</v>
      </c>
      <c r="E11" s="23" t="s">
        <v>7</v>
      </c>
      <c r="F11" s="24" t="s">
        <v>79</v>
      </c>
      <c r="G11" s="23">
        <v>30</v>
      </c>
      <c r="H11" s="41">
        <v>492</v>
      </c>
      <c r="I11" s="41">
        <v>492</v>
      </c>
      <c r="J11" s="23">
        <v>270</v>
      </c>
      <c r="K11" s="25">
        <v>3.25</v>
      </c>
      <c r="L11" s="25">
        <f t="shared" si="0"/>
        <v>90</v>
      </c>
      <c r="M11" s="26">
        <f t="shared" si="1"/>
        <v>1689</v>
      </c>
      <c r="N11" s="21" t="s">
        <v>80</v>
      </c>
    </row>
    <row r="12" spans="1:15" s="15" customFormat="1" ht="15" customHeight="1">
      <c r="A12" s="22">
        <v>9</v>
      </c>
      <c r="B12" s="23" t="s">
        <v>81</v>
      </c>
      <c r="C12" s="23" t="s">
        <v>82</v>
      </c>
      <c r="D12" s="23" t="s">
        <v>83</v>
      </c>
      <c r="E12" s="23" t="s">
        <v>7</v>
      </c>
      <c r="F12" s="24" t="s">
        <v>15</v>
      </c>
      <c r="G12" s="23">
        <v>22</v>
      </c>
      <c r="H12" s="41">
        <v>312</v>
      </c>
      <c r="I12" s="41">
        <v>312</v>
      </c>
      <c r="J12" s="23">
        <v>180</v>
      </c>
      <c r="K12" s="25">
        <v>2.75</v>
      </c>
      <c r="L12" s="25">
        <f t="shared" si="0"/>
        <v>66</v>
      </c>
      <c r="M12" s="26">
        <f t="shared" si="1"/>
        <v>924</v>
      </c>
      <c r="N12" s="21" t="s">
        <v>84</v>
      </c>
    </row>
    <row r="13" spans="1:15" s="15" customFormat="1" ht="15" customHeight="1">
      <c r="A13" s="22">
        <v>10</v>
      </c>
      <c r="B13" s="23" t="s">
        <v>81</v>
      </c>
      <c r="C13" s="23" t="s">
        <v>85</v>
      </c>
      <c r="D13" s="23" t="s">
        <v>86</v>
      </c>
      <c r="E13" s="23" t="s">
        <v>7</v>
      </c>
      <c r="F13" s="24" t="s">
        <v>17</v>
      </c>
      <c r="G13" s="23">
        <v>2</v>
      </c>
      <c r="H13" s="41">
        <v>40</v>
      </c>
      <c r="I13" s="41">
        <v>40</v>
      </c>
      <c r="J13" s="23">
        <v>280</v>
      </c>
      <c r="K13" s="25">
        <v>3.25</v>
      </c>
      <c r="L13" s="25">
        <f t="shared" si="0"/>
        <v>6</v>
      </c>
      <c r="M13" s="26">
        <f t="shared" si="1"/>
        <v>136</v>
      </c>
      <c r="N13" s="21" t="s">
        <v>18</v>
      </c>
    </row>
    <row r="14" spans="1:15" s="15" customFormat="1" ht="15" customHeight="1">
      <c r="A14" s="22">
        <v>11</v>
      </c>
      <c r="B14" s="23" t="s">
        <v>81</v>
      </c>
      <c r="C14" s="23" t="s">
        <v>87</v>
      </c>
      <c r="D14" s="23" t="s">
        <v>88</v>
      </c>
      <c r="E14" s="23" t="s">
        <v>7</v>
      </c>
      <c r="F14" s="24" t="s">
        <v>50</v>
      </c>
      <c r="G14" s="23">
        <v>6</v>
      </c>
      <c r="H14" s="41">
        <v>120</v>
      </c>
      <c r="I14" s="41">
        <v>200</v>
      </c>
      <c r="J14" s="23">
        <v>60</v>
      </c>
      <c r="K14" s="25">
        <v>2</v>
      </c>
      <c r="L14" s="25">
        <f t="shared" si="0"/>
        <v>18</v>
      </c>
      <c r="M14" s="26">
        <f t="shared" si="1"/>
        <v>418</v>
      </c>
      <c r="N14" s="21" t="s">
        <v>51</v>
      </c>
    </row>
    <row r="15" spans="1:15" s="15" customFormat="1" ht="15" customHeight="1">
      <c r="A15" s="22">
        <v>12</v>
      </c>
      <c r="B15" s="23" t="s">
        <v>89</v>
      </c>
      <c r="C15" s="23" t="s">
        <v>90</v>
      </c>
      <c r="D15" s="23" t="s">
        <v>91</v>
      </c>
      <c r="E15" s="23" t="s">
        <v>7</v>
      </c>
      <c r="F15" s="24" t="s">
        <v>45</v>
      </c>
      <c r="G15" s="23">
        <v>6</v>
      </c>
      <c r="H15" s="41">
        <v>120</v>
      </c>
      <c r="I15" s="41">
        <v>200</v>
      </c>
      <c r="J15" s="23">
        <v>125</v>
      </c>
      <c r="K15" s="25">
        <v>2.75</v>
      </c>
      <c r="L15" s="25">
        <f t="shared" si="0"/>
        <v>18</v>
      </c>
      <c r="M15" s="26">
        <f t="shared" si="1"/>
        <v>568</v>
      </c>
      <c r="N15" s="21" t="s">
        <v>46</v>
      </c>
    </row>
    <row r="16" spans="1:15" s="15" customFormat="1" ht="15" customHeight="1">
      <c r="A16" s="22">
        <v>13</v>
      </c>
      <c r="B16" s="23" t="s">
        <v>89</v>
      </c>
      <c r="C16" s="23" t="s">
        <v>92</v>
      </c>
      <c r="D16" s="23" t="s">
        <v>93</v>
      </c>
      <c r="E16" s="23" t="s">
        <v>7</v>
      </c>
      <c r="F16" s="24" t="s">
        <v>94</v>
      </c>
      <c r="G16" s="23">
        <v>17</v>
      </c>
      <c r="H16" s="41">
        <v>117</v>
      </c>
      <c r="I16" s="41">
        <v>150</v>
      </c>
      <c r="J16" s="23">
        <v>200</v>
      </c>
      <c r="K16" s="25">
        <v>2.75</v>
      </c>
      <c r="L16" s="25">
        <f t="shared" si="0"/>
        <v>51</v>
      </c>
      <c r="M16" s="26">
        <f t="shared" si="1"/>
        <v>463.5</v>
      </c>
      <c r="N16" s="21" t="s">
        <v>95</v>
      </c>
    </row>
    <row r="17" spans="1:14" s="15" customFormat="1" ht="15" customHeight="1">
      <c r="A17" s="22">
        <v>14</v>
      </c>
      <c r="B17" s="23" t="s">
        <v>89</v>
      </c>
      <c r="C17" s="23" t="s">
        <v>96</v>
      </c>
      <c r="D17" s="23" t="s">
        <v>97</v>
      </c>
      <c r="E17" s="23" t="s">
        <v>7</v>
      </c>
      <c r="F17" s="24" t="s">
        <v>94</v>
      </c>
      <c r="G17" s="23">
        <v>3</v>
      </c>
      <c r="H17" s="41">
        <v>17.399999999999999</v>
      </c>
      <c r="I17" s="41">
        <v>150</v>
      </c>
      <c r="J17" s="23">
        <v>200</v>
      </c>
      <c r="K17" s="25">
        <v>2.75</v>
      </c>
      <c r="L17" s="25">
        <f t="shared" si="0"/>
        <v>9</v>
      </c>
      <c r="M17" s="26">
        <f t="shared" si="1"/>
        <v>421.5</v>
      </c>
      <c r="N17" s="21" t="s">
        <v>95</v>
      </c>
    </row>
    <row r="18" spans="1:14" s="15" customFormat="1" ht="15" customHeight="1">
      <c r="A18" s="22">
        <v>15</v>
      </c>
      <c r="B18" s="23" t="s">
        <v>98</v>
      </c>
      <c r="C18" s="23" t="s">
        <v>99</v>
      </c>
      <c r="D18" s="23" t="s">
        <v>100</v>
      </c>
      <c r="E18" s="23" t="s">
        <v>7</v>
      </c>
      <c r="F18" s="24" t="s">
        <v>40</v>
      </c>
      <c r="G18" s="23">
        <v>25</v>
      </c>
      <c r="H18" s="41">
        <v>228</v>
      </c>
      <c r="I18" s="41">
        <v>300</v>
      </c>
      <c r="J18" s="23">
        <v>200</v>
      </c>
      <c r="K18" s="25">
        <v>2.75</v>
      </c>
      <c r="L18" s="25">
        <f t="shared" si="0"/>
        <v>75</v>
      </c>
      <c r="M18" s="26">
        <f t="shared" si="1"/>
        <v>900</v>
      </c>
      <c r="N18" s="21" t="s">
        <v>101</v>
      </c>
    </row>
    <row r="19" spans="1:14" s="15" customFormat="1" ht="15" customHeight="1">
      <c r="A19" s="22">
        <v>16</v>
      </c>
      <c r="B19" s="23" t="s">
        <v>102</v>
      </c>
      <c r="C19" s="23" t="s">
        <v>103</v>
      </c>
      <c r="D19" s="23" t="s">
        <v>104</v>
      </c>
      <c r="E19" s="23" t="s">
        <v>7</v>
      </c>
      <c r="F19" s="24" t="s">
        <v>24</v>
      </c>
      <c r="G19" s="23">
        <v>26</v>
      </c>
      <c r="H19" s="41">
        <v>650</v>
      </c>
      <c r="I19" s="41">
        <v>650</v>
      </c>
      <c r="J19" s="23">
        <v>140</v>
      </c>
      <c r="K19" s="25">
        <v>2.75</v>
      </c>
      <c r="L19" s="25">
        <f t="shared" si="0"/>
        <v>78</v>
      </c>
      <c r="M19" s="26">
        <f t="shared" si="1"/>
        <v>1865.5</v>
      </c>
      <c r="N19" s="21" t="s">
        <v>25</v>
      </c>
    </row>
    <row r="20" spans="1:14" s="15" customFormat="1" ht="15" customHeight="1">
      <c r="A20" s="22">
        <v>17</v>
      </c>
      <c r="B20" s="23" t="s">
        <v>102</v>
      </c>
      <c r="C20" s="23" t="s">
        <v>105</v>
      </c>
      <c r="D20" s="23" t="s">
        <v>106</v>
      </c>
      <c r="E20" s="23" t="s">
        <v>7</v>
      </c>
      <c r="F20" s="24" t="s">
        <v>24</v>
      </c>
      <c r="G20" s="23">
        <v>47</v>
      </c>
      <c r="H20" s="41">
        <v>1175</v>
      </c>
      <c r="I20" s="41">
        <v>1175</v>
      </c>
      <c r="J20" s="23">
        <v>140</v>
      </c>
      <c r="K20" s="25">
        <v>2.75</v>
      </c>
      <c r="L20" s="25">
        <f t="shared" si="0"/>
        <v>141</v>
      </c>
      <c r="M20" s="26">
        <f t="shared" si="1"/>
        <v>3372.25</v>
      </c>
      <c r="N20" s="21" t="s">
        <v>25</v>
      </c>
    </row>
    <row r="21" spans="1:14" s="15" customFormat="1" ht="15" customHeight="1">
      <c r="A21" s="22">
        <v>18</v>
      </c>
      <c r="B21" s="23" t="s">
        <v>102</v>
      </c>
      <c r="C21" s="23" t="s">
        <v>107</v>
      </c>
      <c r="D21" s="23" t="s">
        <v>108</v>
      </c>
      <c r="E21" s="23" t="s">
        <v>7</v>
      </c>
      <c r="F21" s="24" t="s">
        <v>109</v>
      </c>
      <c r="G21" s="23">
        <v>1</v>
      </c>
      <c r="H21" s="41">
        <v>6</v>
      </c>
      <c r="I21" s="41">
        <v>6</v>
      </c>
      <c r="J21" s="23">
        <v>15</v>
      </c>
      <c r="K21" s="25">
        <v>2</v>
      </c>
      <c r="L21" s="25">
        <f t="shared" si="0"/>
        <v>3</v>
      </c>
      <c r="M21" s="26">
        <f t="shared" si="1"/>
        <v>15</v>
      </c>
      <c r="N21" s="21" t="s">
        <v>110</v>
      </c>
    </row>
    <row r="22" spans="1:14" s="15" customFormat="1" ht="15" customHeight="1">
      <c r="A22" s="22">
        <v>19</v>
      </c>
      <c r="B22" s="23" t="s">
        <v>111</v>
      </c>
      <c r="C22" s="23" t="s">
        <v>112</v>
      </c>
      <c r="D22" s="23" t="s">
        <v>113</v>
      </c>
      <c r="E22" s="23" t="s">
        <v>7</v>
      </c>
      <c r="F22" s="24" t="s">
        <v>37</v>
      </c>
      <c r="G22" s="23">
        <v>20</v>
      </c>
      <c r="H22" s="41">
        <v>322</v>
      </c>
      <c r="I22" s="41">
        <v>322</v>
      </c>
      <c r="J22" s="23">
        <v>70</v>
      </c>
      <c r="K22" s="25">
        <v>2</v>
      </c>
      <c r="L22" s="25">
        <f t="shared" si="0"/>
        <v>60</v>
      </c>
      <c r="M22" s="26">
        <f t="shared" si="1"/>
        <v>704</v>
      </c>
      <c r="N22" s="21" t="s">
        <v>38</v>
      </c>
    </row>
    <row r="23" spans="1:14" s="15" customFormat="1" ht="15" customHeight="1">
      <c r="A23" s="22">
        <v>20</v>
      </c>
      <c r="B23" s="23" t="s">
        <v>111</v>
      </c>
      <c r="C23" s="23" t="s">
        <v>114</v>
      </c>
      <c r="D23" s="23" t="s">
        <v>115</v>
      </c>
      <c r="E23" s="23" t="s">
        <v>7</v>
      </c>
      <c r="F23" s="24" t="s">
        <v>116</v>
      </c>
      <c r="G23" s="23">
        <v>26</v>
      </c>
      <c r="H23" s="41">
        <v>453</v>
      </c>
      <c r="I23" s="41">
        <v>453</v>
      </c>
      <c r="J23" s="23">
        <v>265</v>
      </c>
      <c r="K23" s="25">
        <v>3.25</v>
      </c>
      <c r="L23" s="25">
        <f t="shared" si="0"/>
        <v>78</v>
      </c>
      <c r="M23" s="26">
        <f t="shared" si="1"/>
        <v>1550.25</v>
      </c>
      <c r="N23" s="21" t="s">
        <v>117</v>
      </c>
    </row>
    <row r="24" spans="1:14" s="15" customFormat="1" ht="15" customHeight="1">
      <c r="A24" s="22">
        <v>21</v>
      </c>
      <c r="B24" s="23" t="s">
        <v>118</v>
      </c>
      <c r="C24" s="23" t="s">
        <v>119</v>
      </c>
      <c r="D24" s="23" t="s">
        <v>120</v>
      </c>
      <c r="E24" s="23" t="s">
        <v>7</v>
      </c>
      <c r="F24" s="24" t="s">
        <v>121</v>
      </c>
      <c r="G24" s="23">
        <v>21</v>
      </c>
      <c r="H24" s="41">
        <v>408</v>
      </c>
      <c r="I24" s="41">
        <v>408</v>
      </c>
      <c r="J24" s="23">
        <v>100</v>
      </c>
      <c r="K24" s="25">
        <v>2</v>
      </c>
      <c r="L24" s="25">
        <f t="shared" si="0"/>
        <v>63</v>
      </c>
      <c r="M24" s="26">
        <f t="shared" si="1"/>
        <v>879</v>
      </c>
      <c r="N24" s="21" t="s">
        <v>122</v>
      </c>
    </row>
    <row r="25" spans="1:14" s="15" customFormat="1" ht="15" customHeight="1">
      <c r="A25" s="22">
        <v>22</v>
      </c>
      <c r="B25" s="23" t="s">
        <v>118</v>
      </c>
      <c r="C25" s="23" t="s">
        <v>123</v>
      </c>
      <c r="D25" s="23" t="s">
        <v>124</v>
      </c>
      <c r="E25" s="23" t="s">
        <v>7</v>
      </c>
      <c r="F25" s="24" t="s">
        <v>40</v>
      </c>
      <c r="G25" s="23">
        <v>5</v>
      </c>
      <c r="H25" s="41">
        <v>125</v>
      </c>
      <c r="I25" s="41">
        <v>200</v>
      </c>
      <c r="J25" s="23">
        <v>200</v>
      </c>
      <c r="K25" s="25">
        <v>2.75</v>
      </c>
      <c r="L25" s="25">
        <f t="shared" si="0"/>
        <v>15</v>
      </c>
      <c r="M25" s="26">
        <f t="shared" si="1"/>
        <v>565</v>
      </c>
      <c r="N25" s="21" t="s">
        <v>125</v>
      </c>
    </row>
    <row r="26" spans="1:14" s="15" customFormat="1" ht="15" customHeight="1">
      <c r="A26" s="22">
        <v>23</v>
      </c>
      <c r="B26" s="23" t="s">
        <v>118</v>
      </c>
      <c r="C26" s="23" t="s">
        <v>126</v>
      </c>
      <c r="D26" s="23" t="s">
        <v>127</v>
      </c>
      <c r="E26" s="23" t="s">
        <v>7</v>
      </c>
      <c r="F26" s="24" t="s">
        <v>128</v>
      </c>
      <c r="G26" s="23">
        <v>27</v>
      </c>
      <c r="H26" s="41">
        <v>675</v>
      </c>
      <c r="I26" s="41">
        <v>675</v>
      </c>
      <c r="J26" s="23">
        <v>290</v>
      </c>
      <c r="K26" s="25">
        <v>3.25</v>
      </c>
      <c r="L26" s="25">
        <f t="shared" si="0"/>
        <v>81</v>
      </c>
      <c r="M26" s="26">
        <f t="shared" si="1"/>
        <v>2274.75</v>
      </c>
      <c r="N26" s="21" t="s">
        <v>129</v>
      </c>
    </row>
    <row r="27" spans="1:14" s="15" customFormat="1" ht="15" customHeight="1">
      <c r="A27" s="22">
        <v>24</v>
      </c>
      <c r="B27" s="23" t="s">
        <v>130</v>
      </c>
      <c r="C27" s="23" t="s">
        <v>131</v>
      </c>
      <c r="D27" s="23" t="s">
        <v>132</v>
      </c>
      <c r="E27" s="23" t="s">
        <v>7</v>
      </c>
      <c r="F27" s="24" t="s">
        <v>35</v>
      </c>
      <c r="G27" s="23">
        <v>3</v>
      </c>
      <c r="H27" s="41">
        <v>54</v>
      </c>
      <c r="I27" s="41">
        <v>54</v>
      </c>
      <c r="J27" s="23">
        <v>15</v>
      </c>
      <c r="K27" s="25">
        <v>2</v>
      </c>
      <c r="L27" s="25">
        <f t="shared" si="0"/>
        <v>9</v>
      </c>
      <c r="M27" s="26">
        <f t="shared" si="1"/>
        <v>117</v>
      </c>
      <c r="N27" s="21" t="s">
        <v>36</v>
      </c>
    </row>
    <row r="28" spans="1:14" s="15" customFormat="1" ht="15" customHeight="1">
      <c r="A28" s="22">
        <v>25</v>
      </c>
      <c r="B28" s="23" t="s">
        <v>133</v>
      </c>
      <c r="C28" s="23" t="s">
        <v>134</v>
      </c>
      <c r="D28" s="23" t="s">
        <v>135</v>
      </c>
      <c r="E28" s="23" t="s">
        <v>7</v>
      </c>
      <c r="F28" s="24" t="s">
        <v>50</v>
      </c>
      <c r="G28" s="23">
        <v>4</v>
      </c>
      <c r="H28" s="41">
        <v>60</v>
      </c>
      <c r="I28" s="41">
        <v>100</v>
      </c>
      <c r="J28" s="23">
        <v>60</v>
      </c>
      <c r="K28" s="25">
        <v>2</v>
      </c>
      <c r="L28" s="25">
        <f t="shared" si="0"/>
        <v>12</v>
      </c>
      <c r="M28" s="26">
        <f t="shared" si="1"/>
        <v>212</v>
      </c>
      <c r="N28" s="21" t="s">
        <v>51</v>
      </c>
    </row>
    <row r="29" spans="1:14" s="15" customFormat="1" ht="15" customHeight="1">
      <c r="A29" s="22">
        <v>26</v>
      </c>
      <c r="B29" s="23" t="s">
        <v>133</v>
      </c>
      <c r="C29" s="23" t="s">
        <v>136</v>
      </c>
      <c r="D29" s="23" t="s">
        <v>137</v>
      </c>
      <c r="E29" s="23" t="s">
        <v>7</v>
      </c>
      <c r="F29" s="24" t="s">
        <v>15</v>
      </c>
      <c r="G29" s="23">
        <v>15</v>
      </c>
      <c r="H29" s="41">
        <v>200</v>
      </c>
      <c r="I29" s="41">
        <v>200</v>
      </c>
      <c r="J29" s="23">
        <v>180</v>
      </c>
      <c r="K29" s="25">
        <v>2.75</v>
      </c>
      <c r="L29" s="25">
        <f t="shared" si="0"/>
        <v>45</v>
      </c>
      <c r="M29" s="26">
        <f t="shared" si="1"/>
        <v>595</v>
      </c>
      <c r="N29" s="21" t="s">
        <v>43</v>
      </c>
    </row>
    <row r="30" spans="1:14" s="15" customFormat="1" ht="15" customHeight="1">
      <c r="A30" s="22">
        <v>27</v>
      </c>
      <c r="B30" s="23" t="s">
        <v>133</v>
      </c>
      <c r="C30" s="23" t="s">
        <v>138</v>
      </c>
      <c r="D30" s="23" t="s">
        <v>139</v>
      </c>
      <c r="E30" s="23" t="s">
        <v>7</v>
      </c>
      <c r="F30" s="24" t="s">
        <v>94</v>
      </c>
      <c r="G30" s="23">
        <v>14</v>
      </c>
      <c r="H30" s="41">
        <v>147</v>
      </c>
      <c r="I30" s="41">
        <v>147</v>
      </c>
      <c r="J30" s="23">
        <v>200</v>
      </c>
      <c r="K30" s="25">
        <v>2.75</v>
      </c>
      <c r="L30" s="25">
        <f t="shared" si="0"/>
        <v>42</v>
      </c>
      <c r="M30" s="26">
        <f t="shared" si="1"/>
        <v>446.25</v>
      </c>
      <c r="N30" s="21" t="s">
        <v>140</v>
      </c>
    </row>
    <row r="31" spans="1:14" s="15" customFormat="1" ht="15" customHeight="1">
      <c r="A31" s="22">
        <v>28</v>
      </c>
      <c r="B31" s="23" t="s">
        <v>141</v>
      </c>
      <c r="C31" s="23" t="s">
        <v>142</v>
      </c>
      <c r="D31" s="23" t="s">
        <v>143</v>
      </c>
      <c r="E31" s="23" t="s">
        <v>7</v>
      </c>
      <c r="F31" s="24" t="s">
        <v>61</v>
      </c>
      <c r="G31" s="23">
        <v>23</v>
      </c>
      <c r="H31" s="41">
        <v>304</v>
      </c>
      <c r="I31" s="41">
        <v>304</v>
      </c>
      <c r="J31" s="23">
        <v>280</v>
      </c>
      <c r="K31" s="25">
        <v>3.25</v>
      </c>
      <c r="L31" s="25">
        <f t="shared" si="0"/>
        <v>69</v>
      </c>
      <c r="M31" s="26">
        <f t="shared" si="1"/>
        <v>1057</v>
      </c>
      <c r="N31" s="21" t="s">
        <v>62</v>
      </c>
    </row>
    <row r="32" spans="1:14" s="15" customFormat="1" ht="15" customHeight="1">
      <c r="A32" s="22">
        <v>29</v>
      </c>
      <c r="B32" s="23" t="s">
        <v>141</v>
      </c>
      <c r="C32" s="23" t="s">
        <v>144</v>
      </c>
      <c r="D32" s="23" t="s">
        <v>145</v>
      </c>
      <c r="E32" s="23" t="s">
        <v>7</v>
      </c>
      <c r="F32" s="24" t="s">
        <v>146</v>
      </c>
      <c r="G32" s="23">
        <v>10</v>
      </c>
      <c r="H32" s="41">
        <v>250</v>
      </c>
      <c r="I32" s="41">
        <v>300</v>
      </c>
      <c r="J32" s="23">
        <v>40</v>
      </c>
      <c r="K32" s="25">
        <v>2</v>
      </c>
      <c r="L32" s="25">
        <f t="shared" si="0"/>
        <v>30</v>
      </c>
      <c r="M32" s="26">
        <f t="shared" si="1"/>
        <v>630</v>
      </c>
      <c r="N32" s="21" t="s">
        <v>147</v>
      </c>
    </row>
    <row r="33" spans="1:14" s="15" customFormat="1" ht="15" customHeight="1">
      <c r="A33" s="22">
        <v>30</v>
      </c>
      <c r="B33" s="23" t="s">
        <v>141</v>
      </c>
      <c r="C33" s="23" t="s">
        <v>148</v>
      </c>
      <c r="D33" s="23" t="s">
        <v>149</v>
      </c>
      <c r="E33" s="23" t="s">
        <v>7</v>
      </c>
      <c r="F33" s="24" t="s">
        <v>121</v>
      </c>
      <c r="G33" s="23">
        <v>2</v>
      </c>
      <c r="H33" s="41">
        <v>32</v>
      </c>
      <c r="I33" s="41">
        <v>100</v>
      </c>
      <c r="J33" s="23">
        <v>100</v>
      </c>
      <c r="K33" s="25">
        <v>2</v>
      </c>
      <c r="L33" s="25">
        <f t="shared" si="0"/>
        <v>6</v>
      </c>
      <c r="M33" s="26">
        <f t="shared" si="1"/>
        <v>206</v>
      </c>
      <c r="N33" s="21" t="s">
        <v>122</v>
      </c>
    </row>
    <row r="34" spans="1:14" s="15" customFormat="1" ht="15" customHeight="1">
      <c r="A34" s="22">
        <v>31</v>
      </c>
      <c r="B34" s="23" t="s">
        <v>141</v>
      </c>
      <c r="C34" s="23" t="s">
        <v>150</v>
      </c>
      <c r="D34" s="23" t="s">
        <v>151</v>
      </c>
      <c r="E34" s="23" t="s">
        <v>7</v>
      </c>
      <c r="F34" s="24" t="s">
        <v>40</v>
      </c>
      <c r="G34" s="23">
        <v>23</v>
      </c>
      <c r="H34" s="41">
        <v>330</v>
      </c>
      <c r="I34" s="41">
        <v>330</v>
      </c>
      <c r="J34" s="23">
        <v>200</v>
      </c>
      <c r="K34" s="25">
        <v>2.75</v>
      </c>
      <c r="L34" s="25">
        <f t="shared" si="0"/>
        <v>69</v>
      </c>
      <c r="M34" s="26">
        <f t="shared" si="1"/>
        <v>976.5</v>
      </c>
      <c r="N34" s="21" t="s">
        <v>44</v>
      </c>
    </row>
    <row r="35" spans="1:14" s="15" customFormat="1" ht="15" customHeight="1">
      <c r="A35" s="22">
        <v>32</v>
      </c>
      <c r="B35" s="23" t="s">
        <v>141</v>
      </c>
      <c r="C35" s="23" t="s">
        <v>152</v>
      </c>
      <c r="D35" s="23" t="s">
        <v>153</v>
      </c>
      <c r="E35" s="23" t="s">
        <v>7</v>
      </c>
      <c r="F35" s="24" t="s">
        <v>94</v>
      </c>
      <c r="G35" s="23">
        <v>31</v>
      </c>
      <c r="H35" s="41">
        <v>468</v>
      </c>
      <c r="I35" s="41">
        <v>468</v>
      </c>
      <c r="J35" s="23">
        <v>200</v>
      </c>
      <c r="K35" s="25">
        <v>2.75</v>
      </c>
      <c r="L35" s="25">
        <f t="shared" si="0"/>
        <v>93</v>
      </c>
      <c r="M35" s="26">
        <f t="shared" si="1"/>
        <v>1380</v>
      </c>
      <c r="N35" s="21" t="s">
        <v>154</v>
      </c>
    </row>
    <row r="36" spans="1:14" s="15" customFormat="1" ht="15" customHeight="1">
      <c r="A36" s="22">
        <v>33</v>
      </c>
      <c r="B36" s="23" t="s">
        <v>155</v>
      </c>
      <c r="C36" s="23" t="s">
        <v>156</v>
      </c>
      <c r="D36" s="23" t="s">
        <v>157</v>
      </c>
      <c r="E36" s="23" t="s">
        <v>7</v>
      </c>
      <c r="F36" s="27" t="s">
        <v>32</v>
      </c>
      <c r="G36" s="23">
        <v>29</v>
      </c>
      <c r="H36" s="41">
        <v>370</v>
      </c>
      <c r="I36" s="41">
        <v>370</v>
      </c>
      <c r="J36" s="23">
        <v>50</v>
      </c>
      <c r="K36" s="25">
        <v>2</v>
      </c>
      <c r="L36" s="25">
        <f t="shared" ref="L36:L53" si="2">G36*3</f>
        <v>87</v>
      </c>
      <c r="M36" s="26">
        <f t="shared" ref="M36:M53" si="3">I36*K36+L36</f>
        <v>827</v>
      </c>
      <c r="N36" s="21" t="s">
        <v>33</v>
      </c>
    </row>
    <row r="37" spans="1:14" s="15" customFormat="1" ht="15" customHeight="1">
      <c r="A37" s="22">
        <v>34</v>
      </c>
      <c r="B37" s="23" t="s">
        <v>155</v>
      </c>
      <c r="C37" s="23" t="s">
        <v>158</v>
      </c>
      <c r="D37" s="23" t="s">
        <v>159</v>
      </c>
      <c r="E37" s="23" t="s">
        <v>7</v>
      </c>
      <c r="F37" s="24" t="s">
        <v>15</v>
      </c>
      <c r="G37" s="23">
        <v>3</v>
      </c>
      <c r="H37" s="41">
        <v>75</v>
      </c>
      <c r="I37" s="41">
        <v>75</v>
      </c>
      <c r="J37" s="23">
        <v>180</v>
      </c>
      <c r="K37" s="25">
        <v>2.75</v>
      </c>
      <c r="L37" s="25">
        <f t="shared" si="2"/>
        <v>9</v>
      </c>
      <c r="M37" s="26">
        <f t="shared" si="3"/>
        <v>215.25</v>
      </c>
      <c r="N37" s="21" t="s">
        <v>43</v>
      </c>
    </row>
    <row r="38" spans="1:14" s="15" customFormat="1" ht="15" customHeight="1">
      <c r="A38" s="22">
        <v>35</v>
      </c>
      <c r="B38" s="23" t="s">
        <v>160</v>
      </c>
      <c r="C38" s="23" t="s">
        <v>161</v>
      </c>
      <c r="D38" s="23" t="s">
        <v>162</v>
      </c>
      <c r="E38" s="23" t="s">
        <v>7</v>
      </c>
      <c r="F38" s="24" t="s">
        <v>163</v>
      </c>
      <c r="G38" s="23">
        <v>24</v>
      </c>
      <c r="H38" s="41">
        <v>390</v>
      </c>
      <c r="I38" s="41">
        <v>390</v>
      </c>
      <c r="J38" s="23">
        <v>210</v>
      </c>
      <c r="K38" s="25">
        <v>2.75</v>
      </c>
      <c r="L38" s="25">
        <f t="shared" si="2"/>
        <v>72</v>
      </c>
      <c r="M38" s="26">
        <f t="shared" si="3"/>
        <v>1144.5</v>
      </c>
      <c r="N38" s="21" t="s">
        <v>164</v>
      </c>
    </row>
    <row r="39" spans="1:14" s="15" customFormat="1" ht="15" customHeight="1">
      <c r="A39" s="22">
        <v>36</v>
      </c>
      <c r="B39" s="23" t="s">
        <v>160</v>
      </c>
      <c r="C39" s="23" t="s">
        <v>165</v>
      </c>
      <c r="D39" s="23" t="s">
        <v>166</v>
      </c>
      <c r="E39" s="23" t="s">
        <v>7</v>
      </c>
      <c r="F39" s="24" t="s">
        <v>167</v>
      </c>
      <c r="G39" s="23">
        <v>20</v>
      </c>
      <c r="H39" s="41">
        <v>204</v>
      </c>
      <c r="I39" s="41">
        <v>300</v>
      </c>
      <c r="J39" s="23">
        <v>160</v>
      </c>
      <c r="K39" s="25">
        <v>2.75</v>
      </c>
      <c r="L39" s="25">
        <f t="shared" si="2"/>
        <v>60</v>
      </c>
      <c r="M39" s="26">
        <f t="shared" si="3"/>
        <v>885</v>
      </c>
      <c r="N39" s="21" t="s">
        <v>168</v>
      </c>
    </row>
    <row r="40" spans="1:14" s="15" customFormat="1" ht="15" customHeight="1">
      <c r="A40" s="22">
        <v>37</v>
      </c>
      <c r="B40" s="23" t="s">
        <v>160</v>
      </c>
      <c r="C40" s="23" t="s">
        <v>169</v>
      </c>
      <c r="D40" s="23" t="s">
        <v>170</v>
      </c>
      <c r="E40" s="23" t="s">
        <v>7</v>
      </c>
      <c r="F40" s="24" t="s">
        <v>47</v>
      </c>
      <c r="G40" s="23">
        <v>12</v>
      </c>
      <c r="H40" s="41">
        <v>46</v>
      </c>
      <c r="I40" s="41">
        <v>46</v>
      </c>
      <c r="J40" s="23">
        <v>280</v>
      </c>
      <c r="K40" s="25">
        <v>3.25</v>
      </c>
      <c r="L40" s="25">
        <f t="shared" si="2"/>
        <v>36</v>
      </c>
      <c r="M40" s="26">
        <f t="shared" si="3"/>
        <v>185.5</v>
      </c>
      <c r="N40" s="21" t="s">
        <v>48</v>
      </c>
    </row>
    <row r="41" spans="1:14" s="15" customFormat="1" ht="15" customHeight="1">
      <c r="A41" s="22">
        <v>38</v>
      </c>
      <c r="B41" s="23" t="s">
        <v>160</v>
      </c>
      <c r="C41" s="23" t="s">
        <v>171</v>
      </c>
      <c r="D41" s="23" t="s">
        <v>172</v>
      </c>
      <c r="E41" s="23" t="s">
        <v>7</v>
      </c>
      <c r="F41" s="24" t="s">
        <v>24</v>
      </c>
      <c r="G41" s="23">
        <v>110</v>
      </c>
      <c r="H41" s="41">
        <v>2750</v>
      </c>
      <c r="I41" s="41">
        <v>2750</v>
      </c>
      <c r="J41" s="23">
        <v>140</v>
      </c>
      <c r="K41" s="25">
        <v>2.75</v>
      </c>
      <c r="L41" s="25">
        <f t="shared" si="2"/>
        <v>330</v>
      </c>
      <c r="M41" s="26">
        <f t="shared" si="3"/>
        <v>7892.5</v>
      </c>
      <c r="N41" s="21" t="s">
        <v>25</v>
      </c>
    </row>
    <row r="42" spans="1:14" s="15" customFormat="1" ht="15" customHeight="1">
      <c r="A42" s="22">
        <v>39</v>
      </c>
      <c r="B42" s="23" t="s">
        <v>173</v>
      </c>
      <c r="C42" s="23" t="s">
        <v>174</v>
      </c>
      <c r="D42" s="23" t="s">
        <v>175</v>
      </c>
      <c r="E42" s="23" t="s">
        <v>7</v>
      </c>
      <c r="F42" s="24" t="s">
        <v>45</v>
      </c>
      <c r="G42" s="23">
        <v>4</v>
      </c>
      <c r="H42" s="41">
        <v>80</v>
      </c>
      <c r="I42" s="41">
        <v>100</v>
      </c>
      <c r="J42" s="23">
        <v>125</v>
      </c>
      <c r="K42" s="25">
        <v>2.75</v>
      </c>
      <c r="L42" s="25">
        <f t="shared" si="2"/>
        <v>12</v>
      </c>
      <c r="M42" s="26">
        <f t="shared" si="3"/>
        <v>287</v>
      </c>
      <c r="N42" s="21" t="s">
        <v>46</v>
      </c>
    </row>
    <row r="43" spans="1:14" s="15" customFormat="1" ht="15" customHeight="1">
      <c r="A43" s="22">
        <v>40</v>
      </c>
      <c r="B43" s="23" t="s">
        <v>173</v>
      </c>
      <c r="C43" s="23" t="s">
        <v>176</v>
      </c>
      <c r="D43" s="23" t="s">
        <v>177</v>
      </c>
      <c r="E43" s="23" t="s">
        <v>7</v>
      </c>
      <c r="F43" s="24" t="s">
        <v>50</v>
      </c>
      <c r="G43" s="23">
        <v>16</v>
      </c>
      <c r="H43" s="41">
        <v>316</v>
      </c>
      <c r="I43" s="41">
        <v>316</v>
      </c>
      <c r="J43" s="23">
        <v>60</v>
      </c>
      <c r="K43" s="25">
        <v>2</v>
      </c>
      <c r="L43" s="25">
        <f t="shared" si="2"/>
        <v>48</v>
      </c>
      <c r="M43" s="26">
        <f t="shared" si="3"/>
        <v>680</v>
      </c>
      <c r="N43" s="21" t="s">
        <v>51</v>
      </c>
    </row>
    <row r="44" spans="1:14" s="15" customFormat="1" ht="15" customHeight="1">
      <c r="A44" s="22">
        <v>41</v>
      </c>
      <c r="B44" s="23" t="s">
        <v>173</v>
      </c>
      <c r="C44" s="23" t="s">
        <v>178</v>
      </c>
      <c r="D44" s="23" t="s">
        <v>179</v>
      </c>
      <c r="E44" s="23" t="s">
        <v>7</v>
      </c>
      <c r="F44" s="24" t="s">
        <v>41</v>
      </c>
      <c r="G44" s="23">
        <v>19</v>
      </c>
      <c r="H44" s="41">
        <v>248</v>
      </c>
      <c r="I44" s="41">
        <v>248</v>
      </c>
      <c r="J44" s="23">
        <v>240</v>
      </c>
      <c r="K44" s="25">
        <v>2.75</v>
      </c>
      <c r="L44" s="25">
        <f t="shared" si="2"/>
        <v>57</v>
      </c>
      <c r="M44" s="26">
        <f t="shared" si="3"/>
        <v>739</v>
      </c>
      <c r="N44" s="21" t="s">
        <v>42</v>
      </c>
    </row>
    <row r="45" spans="1:14" s="15" customFormat="1" ht="15" customHeight="1">
      <c r="A45" s="22">
        <v>42</v>
      </c>
      <c r="B45" s="23" t="s">
        <v>173</v>
      </c>
      <c r="C45" s="23" t="s">
        <v>180</v>
      </c>
      <c r="D45" s="23" t="s">
        <v>181</v>
      </c>
      <c r="E45" s="23" t="s">
        <v>7</v>
      </c>
      <c r="F45" s="24" t="s">
        <v>26</v>
      </c>
      <c r="G45" s="23">
        <v>37</v>
      </c>
      <c r="H45" s="41">
        <v>598</v>
      </c>
      <c r="I45" s="41">
        <v>598</v>
      </c>
      <c r="J45" s="23">
        <v>100</v>
      </c>
      <c r="K45" s="25">
        <v>2</v>
      </c>
      <c r="L45" s="25">
        <f t="shared" si="2"/>
        <v>111</v>
      </c>
      <c r="M45" s="26">
        <f t="shared" si="3"/>
        <v>1307</v>
      </c>
      <c r="N45" s="21" t="s">
        <v>34</v>
      </c>
    </row>
    <row r="46" spans="1:14" s="15" customFormat="1" ht="15" customHeight="1">
      <c r="A46" s="22">
        <v>43</v>
      </c>
      <c r="B46" s="23" t="s">
        <v>173</v>
      </c>
      <c r="C46" s="23" t="s">
        <v>182</v>
      </c>
      <c r="D46" s="23" t="s">
        <v>183</v>
      </c>
      <c r="E46" s="23" t="s">
        <v>7</v>
      </c>
      <c r="F46" s="24" t="s">
        <v>184</v>
      </c>
      <c r="G46" s="23">
        <v>13</v>
      </c>
      <c r="H46" s="41">
        <v>286</v>
      </c>
      <c r="I46" s="41">
        <v>286</v>
      </c>
      <c r="J46" s="23">
        <v>270</v>
      </c>
      <c r="K46" s="25">
        <v>3.25</v>
      </c>
      <c r="L46" s="25">
        <f t="shared" si="2"/>
        <v>39</v>
      </c>
      <c r="M46" s="26">
        <f t="shared" si="3"/>
        <v>968.5</v>
      </c>
      <c r="N46" s="21" t="s">
        <v>185</v>
      </c>
    </row>
    <row r="47" spans="1:14" s="15" customFormat="1" ht="15" customHeight="1">
      <c r="A47" s="22">
        <v>44</v>
      </c>
      <c r="B47" s="23" t="s">
        <v>173</v>
      </c>
      <c r="C47" s="23" t="s">
        <v>186</v>
      </c>
      <c r="D47" s="23" t="s">
        <v>187</v>
      </c>
      <c r="E47" s="23" t="s">
        <v>7</v>
      </c>
      <c r="F47" s="24" t="s">
        <v>188</v>
      </c>
      <c r="G47" s="23">
        <v>37</v>
      </c>
      <c r="H47" s="41">
        <v>512</v>
      </c>
      <c r="I47" s="41">
        <v>512</v>
      </c>
      <c r="J47" s="23">
        <v>210</v>
      </c>
      <c r="K47" s="25">
        <v>2.75</v>
      </c>
      <c r="L47" s="25">
        <f t="shared" si="2"/>
        <v>111</v>
      </c>
      <c r="M47" s="26">
        <f t="shared" si="3"/>
        <v>1519</v>
      </c>
      <c r="N47" s="21" t="s">
        <v>189</v>
      </c>
    </row>
    <row r="48" spans="1:14" s="15" customFormat="1" ht="15" customHeight="1">
      <c r="A48" s="22">
        <v>45</v>
      </c>
      <c r="B48" s="23" t="s">
        <v>173</v>
      </c>
      <c r="C48" s="23" t="s">
        <v>190</v>
      </c>
      <c r="D48" s="23" t="s">
        <v>191</v>
      </c>
      <c r="E48" s="23" t="s">
        <v>7</v>
      </c>
      <c r="F48" s="24" t="s">
        <v>27</v>
      </c>
      <c r="G48" s="23">
        <v>40</v>
      </c>
      <c r="H48" s="41">
        <v>890</v>
      </c>
      <c r="I48" s="41">
        <v>890</v>
      </c>
      <c r="J48" s="23">
        <v>250</v>
      </c>
      <c r="K48" s="25">
        <v>2.75</v>
      </c>
      <c r="L48" s="25">
        <f t="shared" si="2"/>
        <v>120</v>
      </c>
      <c r="M48" s="26">
        <f t="shared" si="3"/>
        <v>2567.5</v>
      </c>
      <c r="N48" s="21" t="s">
        <v>31</v>
      </c>
    </row>
    <row r="49" spans="1:15" s="15" customFormat="1" ht="15" customHeight="1">
      <c r="A49" s="22">
        <v>46</v>
      </c>
      <c r="B49" s="23" t="s">
        <v>173</v>
      </c>
      <c r="C49" s="23" t="s">
        <v>192</v>
      </c>
      <c r="D49" s="23" t="s">
        <v>193</v>
      </c>
      <c r="E49" s="23" t="s">
        <v>7</v>
      </c>
      <c r="F49" s="24" t="s">
        <v>22</v>
      </c>
      <c r="G49" s="23">
        <v>16</v>
      </c>
      <c r="H49" s="41">
        <v>242</v>
      </c>
      <c r="I49" s="41">
        <v>300</v>
      </c>
      <c r="J49" s="23">
        <v>225</v>
      </c>
      <c r="K49" s="25">
        <v>2.75</v>
      </c>
      <c r="L49" s="25">
        <f t="shared" si="2"/>
        <v>48</v>
      </c>
      <c r="M49" s="26">
        <f t="shared" si="3"/>
        <v>873</v>
      </c>
      <c r="N49" s="21" t="s">
        <v>49</v>
      </c>
    </row>
    <row r="50" spans="1:15" s="15" customFormat="1" ht="15" customHeight="1">
      <c r="A50" s="22">
        <v>47</v>
      </c>
      <c r="B50" s="23" t="s">
        <v>173</v>
      </c>
      <c r="C50" s="23" t="s">
        <v>194</v>
      </c>
      <c r="D50" s="23" t="s">
        <v>195</v>
      </c>
      <c r="E50" s="23" t="s">
        <v>7</v>
      </c>
      <c r="F50" s="24" t="s">
        <v>52</v>
      </c>
      <c r="G50" s="23">
        <v>44</v>
      </c>
      <c r="H50" s="41">
        <v>474</v>
      </c>
      <c r="I50" s="41">
        <v>474</v>
      </c>
      <c r="J50" s="23">
        <v>240</v>
      </c>
      <c r="K50" s="25">
        <v>2.75</v>
      </c>
      <c r="L50" s="25">
        <f t="shared" si="2"/>
        <v>132</v>
      </c>
      <c r="M50" s="26">
        <f t="shared" si="3"/>
        <v>1435.5</v>
      </c>
      <c r="N50" s="21" t="s">
        <v>196</v>
      </c>
    </row>
    <row r="51" spans="1:15" s="15" customFormat="1" ht="15" customHeight="1">
      <c r="A51" s="22">
        <v>48</v>
      </c>
      <c r="B51" s="23" t="s">
        <v>173</v>
      </c>
      <c r="C51" s="23" t="s">
        <v>197</v>
      </c>
      <c r="D51" s="23" t="s">
        <v>198</v>
      </c>
      <c r="E51" s="23" t="s">
        <v>7</v>
      </c>
      <c r="F51" s="24" t="s">
        <v>188</v>
      </c>
      <c r="G51" s="23">
        <v>9</v>
      </c>
      <c r="H51" s="41">
        <v>114</v>
      </c>
      <c r="I51" s="41">
        <v>200</v>
      </c>
      <c r="J51" s="23">
        <v>210</v>
      </c>
      <c r="K51" s="25">
        <v>2.75</v>
      </c>
      <c r="L51" s="25">
        <f t="shared" si="2"/>
        <v>27</v>
      </c>
      <c r="M51" s="26">
        <f t="shared" si="3"/>
        <v>577</v>
      </c>
      <c r="N51" s="21" t="s">
        <v>189</v>
      </c>
    </row>
    <row r="52" spans="1:15" s="15" customFormat="1" ht="15" customHeight="1">
      <c r="A52" s="22">
        <v>49</v>
      </c>
      <c r="B52" s="23" t="s">
        <v>173</v>
      </c>
      <c r="C52" s="23" t="s">
        <v>199</v>
      </c>
      <c r="D52" s="23" t="s">
        <v>200</v>
      </c>
      <c r="E52" s="23" t="s">
        <v>7</v>
      </c>
      <c r="F52" s="24" t="s">
        <v>27</v>
      </c>
      <c r="G52" s="23">
        <v>20</v>
      </c>
      <c r="H52" s="41">
        <v>500</v>
      </c>
      <c r="I52" s="41">
        <v>500</v>
      </c>
      <c r="J52" s="23">
        <v>250</v>
      </c>
      <c r="K52" s="25">
        <v>2.75</v>
      </c>
      <c r="L52" s="25">
        <f t="shared" si="2"/>
        <v>60</v>
      </c>
      <c r="M52" s="26">
        <f t="shared" si="3"/>
        <v>1435</v>
      </c>
      <c r="N52" s="21" t="s">
        <v>31</v>
      </c>
    </row>
    <row r="53" spans="1:15" s="15" customFormat="1" ht="15" customHeight="1" thickBot="1">
      <c r="A53" s="28">
        <v>50</v>
      </c>
      <c r="B53" s="29" t="s">
        <v>173</v>
      </c>
      <c r="C53" s="29" t="s">
        <v>201</v>
      </c>
      <c r="D53" s="29" t="s">
        <v>202</v>
      </c>
      <c r="E53" s="29" t="s">
        <v>7</v>
      </c>
      <c r="F53" s="30" t="s">
        <v>29</v>
      </c>
      <c r="G53" s="29">
        <v>4</v>
      </c>
      <c r="H53" s="42">
        <v>60</v>
      </c>
      <c r="I53" s="42">
        <v>100</v>
      </c>
      <c r="J53" s="29">
        <v>15</v>
      </c>
      <c r="K53" s="31">
        <v>2</v>
      </c>
      <c r="L53" s="31">
        <f t="shared" si="2"/>
        <v>12</v>
      </c>
      <c r="M53" s="32">
        <f t="shared" si="3"/>
        <v>212</v>
      </c>
      <c r="N53" s="21" t="s">
        <v>30</v>
      </c>
    </row>
    <row r="54" spans="1:15" ht="15" customHeight="1" thickBot="1">
      <c r="A54" s="61" t="s">
        <v>204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3"/>
      <c r="M54" s="44">
        <f>ROUND(SUM(M4:M53),0)</f>
        <v>53616</v>
      </c>
      <c r="N54" s="45"/>
    </row>
    <row r="55" spans="1:15" s="15" customFormat="1" ht="15" customHeight="1" thickBot="1">
      <c r="A55" s="34"/>
      <c r="B55" s="35"/>
      <c r="C55" s="35"/>
      <c r="D55" s="35"/>
      <c r="E55" s="35"/>
      <c r="F55" s="36"/>
      <c r="G55" s="39">
        <f>SUM(G4:G53)</f>
        <v>1037</v>
      </c>
      <c r="H55" s="39">
        <f>SUM(H4:H53)</f>
        <v>17892.400000000001</v>
      </c>
      <c r="I55" s="43">
        <f>SUM(I4:I53)</f>
        <v>18823</v>
      </c>
      <c r="J55" s="35"/>
      <c r="K55" s="37"/>
      <c r="L55" s="37"/>
      <c r="M55" s="38"/>
      <c r="N55" s="33"/>
    </row>
    <row r="56" spans="1:15" ht="30" customHeight="1" thickBot="1">
      <c r="A56" s="46" t="s">
        <v>10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8"/>
      <c r="N56" s="1" t="s">
        <v>16</v>
      </c>
    </row>
    <row r="57" spans="1:15" ht="30" customHeight="1" thickBot="1">
      <c r="A57" s="49" t="s">
        <v>0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1"/>
      <c r="N57" s="5"/>
      <c r="O57" s="6"/>
    </row>
  </sheetData>
  <sortState ref="B4:N53">
    <sortCondition ref="B4:B53"/>
    <sortCondition ref="C4:C53"/>
  </sortState>
  <mergeCells count="7">
    <mergeCell ref="A56:M56"/>
    <mergeCell ref="A57:M57"/>
    <mergeCell ref="I2:M2"/>
    <mergeCell ref="I1:M1"/>
    <mergeCell ref="A1:H1"/>
    <mergeCell ref="A2:H2"/>
    <mergeCell ref="A54:L54"/>
  </mergeCells>
  <conditionalFormatting sqref="D56:D1048576 D1:D2">
    <cfRule type="duplicateValues" dxfId="0" priority="14"/>
  </conditionalFormatting>
  <pageMargins left="0.34" right="0.27559055118110237" top="0.43" bottom="0.66" header="0.19685039370078741" footer="0.35"/>
  <pageSetup scale="88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2025-03-04T08:03:55Z</cp:lastPrinted>
  <dcterms:created xsi:type="dcterms:W3CDTF">2022-09-03T07:55:33Z</dcterms:created>
  <dcterms:modified xsi:type="dcterms:W3CDTF">2025-03-04T08:03:55Z</dcterms:modified>
</cp:coreProperties>
</file>