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BI NARAYAN MOHANTY\Downloads\"/>
    </mc:Choice>
  </mc:AlternateContent>
  <xr:revisionPtr revIDLastSave="0" documentId="13_ncr:1_{E5650485-17BD-4AD7-AFF2-649A2DD71A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" sheetId="1" r:id="rId1"/>
    <sheet name="Sheet1" sheetId="2" r:id="rId2"/>
  </sheets>
  <definedNames>
    <definedName name="_xlnm._FilterDatabase" localSheetId="0" hidden="1">Invoice!$A$3:$O$88</definedName>
    <definedName name="_xlnm.Print_Titles" localSheetId="0">Invoice!$2:$2</definedName>
  </definedNames>
  <calcPr calcId="191029"/>
</workbook>
</file>

<file path=xl/calcChain.xml><?xml version="1.0" encoding="utf-8"?>
<calcChain xmlns="http://schemas.openxmlformats.org/spreadsheetml/2006/main">
  <c r="I5" i="1" l="1"/>
  <c r="I6" i="1"/>
  <c r="I8" i="1"/>
  <c r="I11" i="1"/>
  <c r="I9" i="1"/>
  <c r="I10" i="1"/>
  <c r="I13" i="1"/>
  <c r="I15" i="1"/>
  <c r="I14" i="1"/>
  <c r="I17" i="1"/>
  <c r="I18" i="1"/>
  <c r="I20" i="1"/>
  <c r="I19" i="1"/>
  <c r="I21" i="1"/>
  <c r="I22" i="1"/>
  <c r="I23" i="1"/>
  <c r="I27" i="1"/>
  <c r="I24" i="1"/>
  <c r="I28" i="1"/>
  <c r="I25" i="1"/>
  <c r="I26" i="1"/>
  <c r="I29" i="1"/>
  <c r="I32" i="1"/>
  <c r="I31" i="1"/>
  <c r="I33" i="1"/>
  <c r="I34" i="1"/>
  <c r="I35" i="1"/>
  <c r="I36" i="1"/>
  <c r="I30" i="1"/>
  <c r="I38" i="1"/>
  <c r="I37" i="1"/>
  <c r="I40" i="1"/>
  <c r="I41" i="1"/>
  <c r="I44" i="1"/>
  <c r="I42" i="1"/>
  <c r="I43" i="1"/>
  <c r="I45" i="1"/>
  <c r="I46" i="1"/>
  <c r="I50" i="1"/>
  <c r="I47" i="1"/>
  <c r="I48" i="1"/>
  <c r="I49" i="1"/>
  <c r="I51" i="1"/>
  <c r="I52" i="1"/>
  <c r="I53" i="1"/>
  <c r="I54" i="1"/>
  <c r="I55" i="1"/>
  <c r="I57" i="1"/>
  <c r="I58" i="1"/>
  <c r="I56" i="1"/>
  <c r="I59" i="1"/>
  <c r="I60" i="1"/>
  <c r="I62" i="1"/>
  <c r="I64" i="1"/>
  <c r="I65" i="1"/>
  <c r="I63" i="1"/>
  <c r="I73" i="1"/>
  <c r="I80" i="1"/>
  <c r="I72" i="1"/>
  <c r="I66" i="1"/>
  <c r="I68" i="1"/>
  <c r="I69" i="1"/>
  <c r="I70" i="1"/>
  <c r="I71" i="1"/>
  <c r="I74" i="1"/>
  <c r="I75" i="1"/>
  <c r="I84" i="1"/>
  <c r="I76" i="1"/>
  <c r="I77" i="1"/>
  <c r="I78" i="1"/>
  <c r="I79" i="1"/>
  <c r="I67" i="1"/>
  <c r="I83" i="1"/>
  <c r="I81" i="1"/>
  <c r="I82" i="1"/>
  <c r="I16" i="1"/>
  <c r="L79" i="1"/>
  <c r="L78" i="1"/>
  <c r="L76" i="1"/>
  <c r="H86" i="1"/>
  <c r="G86" i="1"/>
  <c r="L75" i="1"/>
  <c r="L74" i="1"/>
  <c r="L66" i="1"/>
  <c r="L84" i="1"/>
  <c r="L67" i="1"/>
  <c r="L81" i="1"/>
  <c r="L77" i="1"/>
  <c r="L71" i="1"/>
  <c r="L70" i="1"/>
  <c r="L69" i="1"/>
  <c r="L68" i="1"/>
  <c r="L82" i="1"/>
  <c r="L72" i="1"/>
  <c r="L83" i="1"/>
  <c r="L80" i="1"/>
  <c r="L73" i="1"/>
  <c r="L61" i="1"/>
  <c r="L63" i="1"/>
  <c r="L62" i="1"/>
  <c r="L64" i="1"/>
  <c r="M64" i="1" s="1"/>
  <c r="L65" i="1"/>
  <c r="L60" i="1"/>
  <c r="L59" i="1"/>
  <c r="L56" i="1"/>
  <c r="M56" i="1" s="1"/>
  <c r="L58" i="1"/>
  <c r="L57" i="1"/>
  <c r="L55" i="1"/>
  <c r="L54" i="1"/>
  <c r="M54" i="1" s="1"/>
  <c r="L53" i="1"/>
  <c r="L52" i="1"/>
  <c r="L51" i="1"/>
  <c r="L49" i="1"/>
  <c r="M49" i="1" s="1"/>
  <c r="L48" i="1"/>
  <c r="L47" i="1"/>
  <c r="L50" i="1"/>
  <c r="L46" i="1"/>
  <c r="M46" i="1" s="1"/>
  <c r="L45" i="1"/>
  <c r="L43" i="1"/>
  <c r="L42" i="1"/>
  <c r="L44" i="1"/>
  <c r="M44" i="1" s="1"/>
  <c r="L41" i="1"/>
  <c r="L40" i="1"/>
  <c r="L39" i="1"/>
  <c r="L37" i="1"/>
  <c r="L38" i="1"/>
  <c r="L30" i="1"/>
  <c r="L36" i="1"/>
  <c r="L35" i="1"/>
  <c r="M35" i="1" s="1"/>
  <c r="L34" i="1"/>
  <c r="L33" i="1"/>
  <c r="L31" i="1"/>
  <c r="L32" i="1"/>
  <c r="M32" i="1" s="1"/>
  <c r="L29" i="1"/>
  <c r="L26" i="1"/>
  <c r="L25" i="1"/>
  <c r="L28" i="1"/>
  <c r="M28" i="1" s="1"/>
  <c r="L24" i="1"/>
  <c r="L27" i="1"/>
  <c r="L23" i="1"/>
  <c r="L22" i="1"/>
  <c r="M22" i="1" s="1"/>
  <c r="L21" i="1"/>
  <c r="L19" i="1"/>
  <c r="L20" i="1"/>
  <c r="L18" i="1"/>
  <c r="M18" i="1" s="1"/>
  <c r="L17" i="1"/>
  <c r="L15" i="1"/>
  <c r="L16" i="1"/>
  <c r="L14" i="1"/>
  <c r="L13" i="1"/>
  <c r="L12" i="1"/>
  <c r="L10" i="1"/>
  <c r="L9" i="1"/>
  <c r="L11" i="1"/>
  <c r="L8" i="1"/>
  <c r="L5" i="1"/>
  <c r="L7" i="1"/>
  <c r="L6" i="1"/>
  <c r="L4" i="1"/>
  <c r="M71" i="1" l="1"/>
  <c r="M63" i="1"/>
  <c r="M60" i="1"/>
  <c r="M10" i="1"/>
  <c r="M70" i="1"/>
  <c r="M72" i="1"/>
  <c r="M77" i="1"/>
  <c r="M68" i="1"/>
  <c r="M39" i="1"/>
  <c r="M13" i="1"/>
  <c r="M4" i="1"/>
  <c r="M19" i="1"/>
  <c r="M27" i="1"/>
  <c r="M26" i="1"/>
  <c r="M33" i="1"/>
  <c r="M30" i="1"/>
  <c r="M40" i="1"/>
  <c r="M43" i="1"/>
  <c r="M47" i="1"/>
  <c r="M52" i="1"/>
  <c r="M57" i="1"/>
  <c r="M83" i="1"/>
  <c r="M74" i="1"/>
  <c r="M16" i="1"/>
  <c r="M67" i="1"/>
  <c r="M66" i="1"/>
  <c r="M61" i="1"/>
  <c r="M62" i="1"/>
  <c r="M58" i="1"/>
  <c r="M53" i="1"/>
  <c r="M48" i="1"/>
  <c r="M45" i="1"/>
  <c r="M41" i="1"/>
  <c r="M38" i="1"/>
  <c r="M34" i="1"/>
  <c r="M29" i="1"/>
  <c r="M24" i="1"/>
  <c r="M21" i="1"/>
  <c r="M17" i="1"/>
  <c r="M8" i="1"/>
  <c r="M7" i="1"/>
  <c r="M73" i="1"/>
  <c r="M11" i="1"/>
  <c r="M12" i="1"/>
  <c r="M14" i="1"/>
  <c r="M82" i="1"/>
  <c r="M84" i="1"/>
  <c r="M79" i="1"/>
  <c r="M81" i="1"/>
  <c r="M78" i="1"/>
  <c r="M75" i="1"/>
  <c r="M69" i="1"/>
  <c r="M80" i="1"/>
  <c r="M65" i="1"/>
  <c r="M59" i="1"/>
  <c r="M55" i="1"/>
  <c r="M51" i="1"/>
  <c r="M50" i="1"/>
  <c r="M42" i="1"/>
  <c r="M37" i="1"/>
  <c r="M36" i="1"/>
  <c r="M31" i="1"/>
  <c r="M25" i="1"/>
  <c r="M23" i="1"/>
  <c r="M20" i="1"/>
  <c r="M15" i="1"/>
  <c r="M9" i="1"/>
  <c r="M6" i="1"/>
  <c r="M76" i="1"/>
  <c r="M5" i="1"/>
  <c r="I86" i="1"/>
  <c r="L2" i="2"/>
  <c r="M85" i="1" l="1"/>
</calcChain>
</file>

<file path=xl/sharedStrings.xml><?xml version="1.0" encoding="utf-8"?>
<sst xmlns="http://schemas.openxmlformats.org/spreadsheetml/2006/main" count="524" uniqueCount="297">
  <si>
    <t>Thanking you for your business.
PRAGATI LOGISTICS</t>
  </si>
  <si>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</si>
  <si>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</si>
  <si>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</si>
  <si>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</si>
  <si>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</si>
  <si>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</si>
  <si>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</si>
  <si>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</si>
  <si>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</si>
  <si>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</si>
  <si>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</si>
  <si>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</si>
  <si>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</si>
  <si>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</si>
  <si>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</si>
  <si>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</si>
  <si>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</si>
  <si>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</si>
  <si>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</si>
  <si>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</si>
  <si>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</si>
  <si>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</si>
  <si>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</si>
  <si>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</si>
  <si>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 xml:space="preserve">TO,
PRIMCO INDUSTRIES PVT. LTD.
Address: JAGATPUR, CUTTACK, 9289309202
GST No: 21AAMCP7195C1ZD
</t>
  </si>
  <si>
    <t>BUGUDA</t>
  </si>
  <si>
    <t>POLASARA</t>
  </si>
  <si>
    <t>CHARICHHAK</t>
  </si>
  <si>
    <t>BALIKUDA</t>
  </si>
  <si>
    <t>SANKARAKHOL</t>
  </si>
  <si>
    <t>ASKA ROAD</t>
  </si>
  <si>
    <t>BANBARADA</t>
  </si>
  <si>
    <t>TIKABALI</t>
  </si>
  <si>
    <t>MAHAVIR TRADING CO</t>
  </si>
  <si>
    <t>TRISHA ENTERPRISES</t>
  </si>
  <si>
    <t>LAXMI NARAYAN SANITARY</t>
  </si>
  <si>
    <t>SHIBA HARDWARE STORE</t>
  </si>
  <si>
    <t/>
  </si>
  <si>
    <t>MOTIGANJ</t>
  </si>
  <si>
    <t>BHUBANESWAR</t>
  </si>
  <si>
    <t>ANGUL</t>
  </si>
  <si>
    <t>BHANJANAGAR</t>
  </si>
  <si>
    <t>BERHAMPUR</t>
  </si>
  <si>
    <t>SORO</t>
  </si>
  <si>
    <t>MAA RADHARANI CONSTRUCTION</t>
  </si>
  <si>
    <t xml:space="preserve">BELLAGUNTHA </t>
  </si>
  <si>
    <t>MAA MANGALA GLASS HOUSE</t>
  </si>
  <si>
    <t>KAMAKHYANAGAR</t>
  </si>
  <si>
    <t>KALINGA HARDWARE</t>
  </si>
  <si>
    <t>BANKI</t>
  </si>
  <si>
    <t>LUCKY ENTERPRISES</t>
  </si>
  <si>
    <t>G UDAYAGIRI</t>
  </si>
  <si>
    <t>SISIR CHANDRA MAHAPATRA</t>
  </si>
  <si>
    <t>RAIPUR</t>
  </si>
  <si>
    <t>MAA SANTOSHI ENTERPRISES</t>
  </si>
  <si>
    <t>TRINATH BAZAR</t>
  </si>
  <si>
    <t>MAA TARINI PAINTS AND HARDWARE</t>
  </si>
  <si>
    <t>JALESWAR</t>
  </si>
  <si>
    <t>BIDYADHARPUR CUTTACK</t>
  </si>
  <si>
    <t>SABITA ENTERPRISES</t>
  </si>
  <si>
    <t>NISCHINTAKOILI</t>
  </si>
  <si>
    <t>BAJRANG HARDWARE AND PAINTS</t>
  </si>
  <si>
    <t>CHARICHHAKA</t>
  </si>
  <si>
    <t>RAJA HARDWARE AND COLOUR</t>
  </si>
  <si>
    <t>02/3/2024</t>
  </si>
  <si>
    <t>PL/JA/29492</t>
  </si>
  <si>
    <t>786</t>
  </si>
  <si>
    <t>04/3/2024</t>
  </si>
  <si>
    <t>PIYUSH PAINTS and HW</t>
  </si>
  <si>
    <t>PL/JA/29637</t>
  </si>
  <si>
    <t>788</t>
  </si>
  <si>
    <t>city commercial</t>
  </si>
  <si>
    <t>PL/JA/29656</t>
  </si>
  <si>
    <t>789</t>
  </si>
  <si>
    <t>THAKURPATNA</t>
  </si>
  <si>
    <t>Laxmi Narayan Traders kendrapara</t>
  </si>
  <si>
    <t>PL/JA/29657</t>
  </si>
  <si>
    <t>787</t>
  </si>
  <si>
    <t>PL/JA/29658</t>
  </si>
  <si>
    <t>790</t>
  </si>
  <si>
    <t>MATHASAHI</t>
  </si>
  <si>
    <t>05/3/2024</t>
  </si>
  <si>
    <t>PL/JA/29750</t>
  </si>
  <si>
    <t>791</t>
  </si>
  <si>
    <t>PL/JA/29751</t>
  </si>
  <si>
    <t>792</t>
  </si>
  <si>
    <t>SHERGARH</t>
  </si>
  <si>
    <t>laxmi paints and hardware</t>
  </si>
  <si>
    <t>PL/JA/29752</t>
  </si>
  <si>
    <t>793</t>
  </si>
  <si>
    <t>07/3/2024</t>
  </si>
  <si>
    <t>PL/JA/30259</t>
  </si>
  <si>
    <t>794</t>
  </si>
  <si>
    <t>09/3/2024</t>
  </si>
  <si>
    <t>PL/JA/31964</t>
  </si>
  <si>
    <t>795</t>
  </si>
  <si>
    <t>madan mohan hardware store</t>
  </si>
  <si>
    <t>11/3/2024</t>
  </si>
  <si>
    <t xml:space="preserve"> JA/333</t>
  </si>
  <si>
    <t>798</t>
  </si>
  <si>
    <t>jagannath sanitary and hardware chandrasekharpur</t>
  </si>
  <si>
    <t>PL/JA/30091</t>
  </si>
  <si>
    <t>NURSINGHA BAZAR</t>
  </si>
  <si>
    <t>SRI NURSINGHANATH INTERRRIOR DESIGN</t>
  </si>
  <si>
    <t>PL/JA/30566</t>
  </si>
  <si>
    <t>796</t>
  </si>
  <si>
    <t>12/3/2024</t>
  </si>
  <si>
    <t>PL/JA/30159</t>
  </si>
  <si>
    <t>800</t>
  </si>
  <si>
    <t>MAHALAXMI BHANDAR</t>
  </si>
  <si>
    <t>13/3/2024</t>
  </si>
  <si>
    <t>PL/JA/30220</t>
  </si>
  <si>
    <t>801</t>
  </si>
  <si>
    <t>sai shankar hardware store</t>
  </si>
  <si>
    <t>14/3/2024</t>
  </si>
  <si>
    <t>PL/JA/30290</t>
  </si>
  <si>
    <t>802</t>
  </si>
  <si>
    <t>PL/JA/30340</t>
  </si>
  <si>
    <t>803</t>
  </si>
  <si>
    <t>PL/JA/30341</t>
  </si>
  <si>
    <t>804</t>
  </si>
  <si>
    <t>PL/JA/30342</t>
  </si>
  <si>
    <t>805</t>
  </si>
  <si>
    <t>15/3/2024</t>
  </si>
  <si>
    <t>PL/JA/30448</t>
  </si>
  <si>
    <t>806</t>
  </si>
  <si>
    <t>Kalinga hardware and ply house aska</t>
  </si>
  <si>
    <t>16/3/2024</t>
  </si>
  <si>
    <t>PL/JA/30569</t>
  </si>
  <si>
    <t>807</t>
  </si>
  <si>
    <t>PL/JA/30571</t>
  </si>
  <si>
    <t>808</t>
  </si>
  <si>
    <t>PL/JA/30573</t>
  </si>
  <si>
    <t>809</t>
  </si>
  <si>
    <t>PL/JA/30575</t>
  </si>
  <si>
    <t>810</t>
  </si>
  <si>
    <t>PL/JA/30577</t>
  </si>
  <si>
    <t>811</t>
  </si>
  <si>
    <t>PL/JA/30579</t>
  </si>
  <si>
    <t>812</t>
  </si>
  <si>
    <t>18/3/2024</t>
  </si>
  <si>
    <t>PL/JA/30644</t>
  </si>
  <si>
    <t>813</t>
  </si>
  <si>
    <t>PL/JA/30645</t>
  </si>
  <si>
    <t>814</t>
  </si>
  <si>
    <t>PL/JA/30646</t>
  </si>
  <si>
    <t>815</t>
  </si>
  <si>
    <t>p s agencies</t>
  </si>
  <si>
    <t>PL/JA/30647</t>
  </si>
  <si>
    <t>816</t>
  </si>
  <si>
    <t>PL/JA/30649</t>
  </si>
  <si>
    <t>817</t>
  </si>
  <si>
    <t>KABISURYANAGAR</t>
  </si>
  <si>
    <t>SHREE AGENCY</t>
  </si>
  <si>
    <t>PL/JA/30756</t>
  </si>
  <si>
    <t>818</t>
  </si>
  <si>
    <t>sri sangram hardware store</t>
  </si>
  <si>
    <t>PL/JA/30757</t>
  </si>
  <si>
    <t>819</t>
  </si>
  <si>
    <t>20/3/2024</t>
  </si>
  <si>
    <t>PL/JA/30871</t>
  </si>
  <si>
    <t>820</t>
  </si>
  <si>
    <t>PL/JA/30951</t>
  </si>
  <si>
    <t>822</t>
  </si>
  <si>
    <t>21/3/2024</t>
  </si>
  <si>
    <t>PL/JA/30950</t>
  </si>
  <si>
    <t>821</t>
  </si>
  <si>
    <t>TRISULIA</t>
  </si>
  <si>
    <t xml:space="preserve">rainbow trisulia </t>
  </si>
  <si>
    <t>22/3/2024</t>
  </si>
  <si>
    <t>PL/JA/30987</t>
  </si>
  <si>
    <t>823</t>
  </si>
  <si>
    <t>KODALA</t>
  </si>
  <si>
    <t>B S TRADERS KODALA</t>
  </si>
  <si>
    <t>PL/JA/30997</t>
  </si>
  <si>
    <t>824</t>
  </si>
  <si>
    <t>23/3/2024</t>
  </si>
  <si>
    <t>PL/JA/31069</t>
  </si>
  <si>
    <t>825</t>
  </si>
  <si>
    <t>PL/JA/31097</t>
  </si>
  <si>
    <t>826</t>
  </si>
  <si>
    <t>BEDAMATA AGENCY</t>
  </si>
  <si>
    <t>PL/JA/31098</t>
  </si>
  <si>
    <t>827</t>
  </si>
  <si>
    <t>25/3/2024</t>
  </si>
  <si>
    <t>PL/JA/31309</t>
  </si>
  <si>
    <t>828</t>
  </si>
  <si>
    <t>PL/JA/31310</t>
  </si>
  <si>
    <t>829</t>
  </si>
  <si>
    <t>RAIKIA</t>
  </si>
  <si>
    <t>27/3/2024</t>
  </si>
  <si>
    <t>PL/JA/31311</t>
  </si>
  <si>
    <t>830</t>
  </si>
  <si>
    <t>PL/JA/31312</t>
  </si>
  <si>
    <t>831</t>
  </si>
  <si>
    <t>barsha paints and sanitary ganjam</t>
  </si>
  <si>
    <t>PL/JA/31313</t>
  </si>
  <si>
    <t>832</t>
  </si>
  <si>
    <t>COLLEGE SQUARE</t>
  </si>
  <si>
    <t>PRADHAN ENTERPRISES college square</t>
  </si>
  <si>
    <t>PL/JA/31314</t>
  </si>
  <si>
    <t>833</t>
  </si>
  <si>
    <t>28/3/2024</t>
  </si>
  <si>
    <t>PL/JA/31365</t>
  </si>
  <si>
    <t>834</t>
  </si>
  <si>
    <t>PL/JA/31366</t>
  </si>
  <si>
    <t>835</t>
  </si>
  <si>
    <t>PL/JA/31367</t>
  </si>
  <si>
    <t>836</t>
  </si>
  <si>
    <t>NILAGIRI</t>
  </si>
  <si>
    <t>PANDA ENTERPRISES nilagiri</t>
  </si>
  <si>
    <t>PL/JA/31368</t>
  </si>
  <si>
    <t>837</t>
  </si>
  <si>
    <t>PL/JA/31441</t>
  </si>
  <si>
    <t>838</t>
  </si>
  <si>
    <t>shree mahaveer traders sankarakhol</t>
  </si>
  <si>
    <t>29/3/2024</t>
  </si>
  <si>
    <t>PL/JA/31442</t>
  </si>
  <si>
    <t>839</t>
  </si>
  <si>
    <t>MATRUSHAKTI CEMENT WORKS motiganj</t>
  </si>
  <si>
    <t>PL/JA/31444</t>
  </si>
  <si>
    <t>840</t>
  </si>
  <si>
    <t>PL/JA/31492</t>
  </si>
  <si>
    <t>841</t>
  </si>
  <si>
    <t>30/3/2024</t>
  </si>
  <si>
    <t>PL/JA/31493</t>
  </si>
  <si>
    <t>842</t>
  </si>
  <si>
    <t>CHARAMPA</t>
  </si>
  <si>
    <t xml:space="preserve"> SARADA HARDWARE STORE</t>
  </si>
  <si>
    <t>PL/JA/31723</t>
  </si>
  <si>
    <t>843</t>
  </si>
  <si>
    <t>BADAMBADI</t>
  </si>
  <si>
    <t>GUDUMAMA ENTERPRISES</t>
  </si>
  <si>
    <t>PL/JA/31803</t>
  </si>
  <si>
    <t>846</t>
  </si>
  <si>
    <t>PL/JA/31804</t>
  </si>
  <si>
    <t>845</t>
  </si>
  <si>
    <t>PL/JA/31849</t>
  </si>
  <si>
    <t>844</t>
  </si>
  <si>
    <t>PL/JA/31850</t>
  </si>
  <si>
    <t>847</t>
  </si>
  <si>
    <t>PL/JA/31958</t>
  </si>
  <si>
    <t>848</t>
  </si>
  <si>
    <t>31/3/2024</t>
  </si>
  <si>
    <t>PL/JA/31675</t>
  </si>
  <si>
    <t>849</t>
  </si>
  <si>
    <t>laxmi narayan sanitary</t>
  </si>
  <si>
    <t>PL/JA/31676</t>
  </si>
  <si>
    <t>850</t>
  </si>
  <si>
    <t>PL/JA/31830</t>
  </si>
  <si>
    <t>865</t>
  </si>
  <si>
    <t>SAI SANKAR HARDWARE STORE</t>
  </si>
  <si>
    <t>PL/JA/31885</t>
  </si>
  <si>
    <t>851</t>
  </si>
  <si>
    <t>kanakadurga hardware store</t>
  </si>
  <si>
    <t>PL/JA/31937</t>
  </si>
  <si>
    <t>867</t>
  </si>
  <si>
    <t>PL/JA/31948</t>
  </si>
  <si>
    <t>853</t>
  </si>
  <si>
    <t>colour india</t>
  </si>
  <si>
    <t>PL/JA/31949</t>
  </si>
  <si>
    <t>854</t>
  </si>
  <si>
    <t>PL/JA/31950</t>
  </si>
  <si>
    <t>855</t>
  </si>
  <si>
    <t>PL/JA/31951</t>
  </si>
  <si>
    <t>856</t>
  </si>
  <si>
    <t>PL/JA/31954</t>
  </si>
  <si>
    <t>861</t>
  </si>
  <si>
    <t>BAHALDA</t>
  </si>
  <si>
    <t>MAA TRADERS bahalda</t>
  </si>
  <si>
    <t>PL/JA/31957</t>
  </si>
  <si>
    <t>866</t>
  </si>
  <si>
    <t>BARBIL</t>
  </si>
  <si>
    <t>patra agency</t>
  </si>
  <si>
    <t>PL/JA/31959</t>
  </si>
  <si>
    <t>864</t>
  </si>
  <si>
    <t>RUPSA</t>
  </si>
  <si>
    <t>BANSHI ENTERPRISES rupsa</t>
  </si>
  <si>
    <t>PL/JA/31960</t>
  </si>
  <si>
    <t>859</t>
  </si>
  <si>
    <t>PL/JA/31961</t>
  </si>
  <si>
    <t>852</t>
  </si>
  <si>
    <t>anshu paints and hardware</t>
  </si>
  <si>
    <t>PL/JA/31962</t>
  </si>
  <si>
    <t>857</t>
  </si>
  <si>
    <t>KUDIA</t>
  </si>
  <si>
    <t>maa laxmi paints kudia</t>
  </si>
  <si>
    <t>PL/JA/31963</t>
  </si>
  <si>
    <t>858</t>
  </si>
  <si>
    <t>797 / 799</t>
  </si>
  <si>
    <t>PL/JA/00235/24-25</t>
  </si>
  <si>
    <t>PL/JA/00242/24-25</t>
  </si>
  <si>
    <t>PL/JA/00243/24-25</t>
  </si>
  <si>
    <t>GHASIPURA</t>
  </si>
  <si>
    <t>MAHAVIR HARDWARE STORE</t>
  </si>
  <si>
    <t>Bill Date: 31/03/2024
Bill No : 42955/23-24
Total Amount: 73367.00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</si>
</sst>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/>
    </xf>
    <xf numFmtId="165" fontId="1" fillId="0" borderId="14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5" fontId="1" fillId="0" borderId="0" xfId="0" applyNumberFormat="1" applyFont="1" applyAlignment="1">
      <alignment wrapText="1"/>
    </xf>
    <xf numFmtId="0" fontId="1" fillId="0" borderId="1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2" fontId="4" fillId="0" borderId="11" xfId="0" applyNumberFormat="1" applyFont="1" applyBorder="1" applyAlignment="1">
      <alignment horizontal="left" vertical="center" wrapText="1"/>
    </xf>
    <xf numFmtId="2" fontId="4" fillId="0" borderId="12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" fontId="1" fillId="0" borderId="14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7</xdr:col>
      <xdr:colOff>445771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57726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"/>
  <sheetViews>
    <sheetView tabSelected="1" workbookViewId="0">
      <selection activeCell="I2" sqref="I2:M2"/>
    </sheetView>
  </sheetViews>
  <sheetFormatPr defaultColWidth="9.109375" defaultRowHeight="14.4"/>
  <cols>
    <col min="1" max="1" width="4.5546875" style="1" customWidth="1"/>
    <col min="2" max="2" width="9.6640625" style="57" bestFit="1" customWidth="1"/>
    <col min="3" max="3" width="11.6640625" style="1" bestFit="1" customWidth="1"/>
    <col min="4" max="4" width="8.6640625" style="1" bestFit="1" customWidth="1"/>
    <col min="5" max="5" width="6.44140625" style="1" bestFit="1" customWidth="1"/>
    <col min="6" max="6" width="16.5546875" style="1" customWidth="1"/>
    <col min="7" max="7" width="6.44140625" style="1" customWidth="1"/>
    <col min="8" max="8" width="9.5546875" style="25" bestFit="1" customWidth="1"/>
    <col min="9" max="9" width="10" style="25" bestFit="1" customWidth="1"/>
    <col min="10" max="10" width="7.33203125" style="1" customWidth="1"/>
    <col min="11" max="11" width="6" style="58" customWidth="1"/>
    <col min="12" max="12" width="8.5546875" style="58" customWidth="1"/>
    <col min="13" max="13" width="10.5546875" style="58" bestFit="1" customWidth="1"/>
    <col min="14" max="14" width="55.109375" style="1" bestFit="1" customWidth="1"/>
    <col min="15" max="15" width="11.5546875" style="1" bestFit="1" customWidth="1"/>
    <col min="16" max="16384" width="9.109375" style="1"/>
  </cols>
  <sheetData>
    <row r="1" spans="1:14" ht="92.25" customHeight="1">
      <c r="A1" s="36"/>
      <c r="B1" s="37"/>
      <c r="C1" s="37"/>
      <c r="D1" s="37"/>
      <c r="E1" s="37"/>
      <c r="F1" s="37"/>
      <c r="G1" s="37"/>
      <c r="H1" s="37"/>
      <c r="I1" s="34" t="s">
        <v>22</v>
      </c>
      <c r="J1" s="34"/>
      <c r="K1" s="34"/>
      <c r="L1" s="34"/>
      <c r="M1" s="35"/>
    </row>
    <row r="2" spans="1:14" s="12" customFormat="1" ht="82.5" customHeight="1" thickBot="1">
      <c r="A2" s="38" t="s">
        <v>25</v>
      </c>
      <c r="B2" s="39"/>
      <c r="C2" s="39"/>
      <c r="D2" s="39"/>
      <c r="E2" s="39"/>
      <c r="F2" s="39"/>
      <c r="G2" s="39"/>
      <c r="H2" s="39"/>
      <c r="I2" s="32" t="s">
        <v>296</v>
      </c>
      <c r="J2" s="32"/>
      <c r="K2" s="32"/>
      <c r="L2" s="32"/>
      <c r="M2" s="33"/>
      <c r="N2" s="1"/>
    </row>
    <row r="3" spans="1:14" ht="40.200000000000003" thickBot="1">
      <c r="A3" s="16" t="s">
        <v>14</v>
      </c>
      <c r="B3" s="17" t="s">
        <v>16</v>
      </c>
      <c r="C3" s="18" t="s">
        <v>23</v>
      </c>
      <c r="D3" s="18" t="s">
        <v>1</v>
      </c>
      <c r="E3" s="18" t="s">
        <v>3</v>
      </c>
      <c r="F3" s="18" t="s">
        <v>24</v>
      </c>
      <c r="G3" s="18" t="s">
        <v>5</v>
      </c>
      <c r="H3" s="19" t="s">
        <v>6</v>
      </c>
      <c r="I3" s="19" t="s">
        <v>7</v>
      </c>
      <c r="J3" s="18" t="s">
        <v>8</v>
      </c>
      <c r="K3" s="20" t="s">
        <v>9</v>
      </c>
      <c r="L3" s="20" t="s">
        <v>10</v>
      </c>
      <c r="M3" s="21" t="s">
        <v>11</v>
      </c>
      <c r="N3" s="13" t="s">
        <v>13</v>
      </c>
    </row>
    <row r="4" spans="1:14" s="42" customFormat="1">
      <c r="A4" s="43">
        <v>1</v>
      </c>
      <c r="B4" s="44" t="s">
        <v>65</v>
      </c>
      <c r="C4" s="45" t="s">
        <v>66</v>
      </c>
      <c r="D4" s="46" t="s">
        <v>67</v>
      </c>
      <c r="E4" s="45" t="s">
        <v>12</v>
      </c>
      <c r="F4" s="47" t="s">
        <v>52</v>
      </c>
      <c r="G4" s="48">
        <v>13</v>
      </c>
      <c r="H4" s="48">
        <v>150</v>
      </c>
      <c r="I4" s="48">
        <v>200</v>
      </c>
      <c r="J4" s="49">
        <v>225</v>
      </c>
      <c r="K4" s="50">
        <v>2.75</v>
      </c>
      <c r="L4" s="50">
        <f>G4*3</f>
        <v>39</v>
      </c>
      <c r="M4" s="51">
        <f>(I4*K4)+L4</f>
        <v>589</v>
      </c>
      <c r="N4" s="52" t="s">
        <v>53</v>
      </c>
    </row>
    <row r="5" spans="1:14" s="42" customFormat="1">
      <c r="A5" s="43">
        <v>2</v>
      </c>
      <c r="B5" s="44" t="s">
        <v>68</v>
      </c>
      <c r="C5" s="45" t="s">
        <v>77</v>
      </c>
      <c r="D5" s="46" t="s">
        <v>78</v>
      </c>
      <c r="E5" s="45" t="s">
        <v>12</v>
      </c>
      <c r="F5" s="47" t="s">
        <v>61</v>
      </c>
      <c r="G5" s="48">
        <v>10</v>
      </c>
      <c r="H5" s="48">
        <v>400</v>
      </c>
      <c r="I5" s="48">
        <f>H5</f>
        <v>400</v>
      </c>
      <c r="J5" s="49">
        <v>35</v>
      </c>
      <c r="K5" s="50">
        <v>2</v>
      </c>
      <c r="L5" s="50">
        <f>G5*3</f>
        <v>30</v>
      </c>
      <c r="M5" s="51">
        <f>(I5*K5)+L5</f>
        <v>830</v>
      </c>
      <c r="N5" s="52" t="s">
        <v>62</v>
      </c>
    </row>
    <row r="6" spans="1:14" s="42" customFormat="1">
      <c r="A6" s="43">
        <v>3</v>
      </c>
      <c r="B6" s="44" t="s">
        <v>68</v>
      </c>
      <c r="C6" s="45" t="s">
        <v>70</v>
      </c>
      <c r="D6" s="46" t="s">
        <v>71</v>
      </c>
      <c r="E6" s="45" t="s">
        <v>12</v>
      </c>
      <c r="F6" s="47" t="s">
        <v>41</v>
      </c>
      <c r="G6" s="48">
        <v>40</v>
      </c>
      <c r="H6" s="48">
        <v>1000</v>
      </c>
      <c r="I6" s="48">
        <f>H6</f>
        <v>1000</v>
      </c>
      <c r="J6" s="49">
        <v>125</v>
      </c>
      <c r="K6" s="50">
        <v>2.75</v>
      </c>
      <c r="L6" s="50">
        <f>G6*3</f>
        <v>120</v>
      </c>
      <c r="M6" s="51">
        <f>(I6*K6)+L6</f>
        <v>2870</v>
      </c>
      <c r="N6" s="52" t="s">
        <v>72</v>
      </c>
    </row>
    <row r="7" spans="1:14" s="42" customFormat="1">
      <c r="A7" s="43">
        <v>4</v>
      </c>
      <c r="B7" s="44" t="s">
        <v>68</v>
      </c>
      <c r="C7" s="45" t="s">
        <v>73</v>
      </c>
      <c r="D7" s="46" t="s">
        <v>74</v>
      </c>
      <c r="E7" s="45" t="s">
        <v>12</v>
      </c>
      <c r="F7" s="47" t="s">
        <v>75</v>
      </c>
      <c r="G7" s="48">
        <v>24</v>
      </c>
      <c r="H7" s="48">
        <v>262</v>
      </c>
      <c r="I7" s="48">
        <v>300</v>
      </c>
      <c r="J7" s="49">
        <v>60</v>
      </c>
      <c r="K7" s="50">
        <v>2</v>
      </c>
      <c r="L7" s="50">
        <f>G7*3</f>
        <v>72</v>
      </c>
      <c r="M7" s="51">
        <f>(I7*K7)+L7</f>
        <v>672</v>
      </c>
      <c r="N7" s="52" t="s">
        <v>76</v>
      </c>
    </row>
    <row r="8" spans="1:14" s="42" customFormat="1">
      <c r="A8" s="43">
        <v>5</v>
      </c>
      <c r="B8" s="44" t="s">
        <v>68</v>
      </c>
      <c r="C8" s="45" t="s">
        <v>79</v>
      </c>
      <c r="D8" s="46" t="s">
        <v>80</v>
      </c>
      <c r="E8" s="45" t="s">
        <v>12</v>
      </c>
      <c r="F8" s="47" t="s">
        <v>81</v>
      </c>
      <c r="G8" s="48">
        <v>7</v>
      </c>
      <c r="H8" s="48">
        <v>52</v>
      </c>
      <c r="I8" s="48">
        <f>H8</f>
        <v>52</v>
      </c>
      <c r="J8" s="49">
        <v>105</v>
      </c>
      <c r="K8" s="50">
        <v>2</v>
      </c>
      <c r="L8" s="50">
        <f>G8*3</f>
        <v>21</v>
      </c>
      <c r="M8" s="51">
        <f>(I8*K8)+L8</f>
        <v>125</v>
      </c>
      <c r="N8" s="52" t="s">
        <v>69</v>
      </c>
    </row>
    <row r="9" spans="1:14" s="42" customFormat="1">
      <c r="A9" s="43">
        <v>6</v>
      </c>
      <c r="B9" s="44" t="s">
        <v>82</v>
      </c>
      <c r="C9" s="45" t="s">
        <v>85</v>
      </c>
      <c r="D9" s="46" t="s">
        <v>86</v>
      </c>
      <c r="E9" s="45" t="s">
        <v>12</v>
      </c>
      <c r="F9" s="47" t="s">
        <v>87</v>
      </c>
      <c r="G9" s="48">
        <v>30</v>
      </c>
      <c r="H9" s="48">
        <v>343.8</v>
      </c>
      <c r="I9" s="48">
        <f>H9</f>
        <v>343.8</v>
      </c>
      <c r="J9" s="49">
        <v>170</v>
      </c>
      <c r="K9" s="50">
        <v>2.75</v>
      </c>
      <c r="L9" s="50">
        <f>G9*3</f>
        <v>90</v>
      </c>
      <c r="M9" s="51">
        <f>(I9*K9)+L9</f>
        <v>1035.45</v>
      </c>
      <c r="N9" s="52" t="s">
        <v>88</v>
      </c>
    </row>
    <row r="10" spans="1:14" s="42" customFormat="1">
      <c r="A10" s="43">
        <v>7</v>
      </c>
      <c r="B10" s="44" t="s">
        <v>82</v>
      </c>
      <c r="C10" s="45" t="s">
        <v>89</v>
      </c>
      <c r="D10" s="46" t="s">
        <v>90</v>
      </c>
      <c r="E10" s="45" t="s">
        <v>12</v>
      </c>
      <c r="F10" s="47" t="s">
        <v>87</v>
      </c>
      <c r="G10" s="48">
        <v>10</v>
      </c>
      <c r="H10" s="48">
        <v>400</v>
      </c>
      <c r="I10" s="48">
        <f>H10</f>
        <v>400</v>
      </c>
      <c r="J10" s="49">
        <v>170</v>
      </c>
      <c r="K10" s="50">
        <v>2.75</v>
      </c>
      <c r="L10" s="50">
        <f>G10*3</f>
        <v>30</v>
      </c>
      <c r="M10" s="51">
        <f>(I10*K10)+L10</f>
        <v>1130</v>
      </c>
      <c r="N10" s="52" t="s">
        <v>88</v>
      </c>
    </row>
    <row r="11" spans="1:14" s="42" customFormat="1">
      <c r="A11" s="43">
        <v>8</v>
      </c>
      <c r="B11" s="44" t="s">
        <v>82</v>
      </c>
      <c r="C11" s="45" t="s">
        <v>83</v>
      </c>
      <c r="D11" s="46" t="s">
        <v>84</v>
      </c>
      <c r="E11" s="45" t="s">
        <v>12</v>
      </c>
      <c r="F11" s="47" t="s">
        <v>52</v>
      </c>
      <c r="G11" s="48">
        <v>6</v>
      </c>
      <c r="H11" s="48">
        <v>80</v>
      </c>
      <c r="I11" s="48">
        <f>H11</f>
        <v>80</v>
      </c>
      <c r="J11" s="49">
        <v>225</v>
      </c>
      <c r="K11" s="50">
        <v>2.75</v>
      </c>
      <c r="L11" s="50">
        <f>G11*3</f>
        <v>18</v>
      </c>
      <c r="M11" s="51">
        <f>(I11*K11)+L11</f>
        <v>238</v>
      </c>
      <c r="N11" s="52" t="s">
        <v>53</v>
      </c>
    </row>
    <row r="12" spans="1:14" s="42" customFormat="1">
      <c r="A12" s="43">
        <v>9</v>
      </c>
      <c r="B12" s="44" t="s">
        <v>91</v>
      </c>
      <c r="C12" s="45" t="s">
        <v>92</v>
      </c>
      <c r="D12" s="46" t="s">
        <v>93</v>
      </c>
      <c r="E12" s="45" t="s">
        <v>12</v>
      </c>
      <c r="F12" s="47" t="s">
        <v>29</v>
      </c>
      <c r="G12" s="48">
        <v>12</v>
      </c>
      <c r="H12" s="48">
        <v>70</v>
      </c>
      <c r="I12" s="48">
        <v>100</v>
      </c>
      <c r="J12" s="49">
        <v>70</v>
      </c>
      <c r="K12" s="50">
        <v>2</v>
      </c>
      <c r="L12" s="50">
        <f>G12*3</f>
        <v>36</v>
      </c>
      <c r="M12" s="51">
        <f>(I12*K12)+L12</f>
        <v>236</v>
      </c>
      <c r="N12" s="52" t="s">
        <v>34</v>
      </c>
    </row>
    <row r="13" spans="1:14" s="42" customFormat="1">
      <c r="A13" s="43">
        <v>10</v>
      </c>
      <c r="B13" s="44" t="s">
        <v>94</v>
      </c>
      <c r="C13" s="45" t="s">
        <v>95</v>
      </c>
      <c r="D13" s="46" t="s">
        <v>96</v>
      </c>
      <c r="E13" s="45" t="s">
        <v>12</v>
      </c>
      <c r="F13" s="47" t="s">
        <v>40</v>
      </c>
      <c r="G13" s="48">
        <v>9</v>
      </c>
      <c r="H13" s="48">
        <v>54</v>
      </c>
      <c r="I13" s="48">
        <f>H13</f>
        <v>54</v>
      </c>
      <c r="J13" s="49">
        <v>30</v>
      </c>
      <c r="K13" s="50">
        <v>2</v>
      </c>
      <c r="L13" s="50">
        <f>G13*3</f>
        <v>27</v>
      </c>
      <c r="M13" s="51">
        <f>(I13*K13)+L13</f>
        <v>135</v>
      </c>
      <c r="N13" s="52" t="s">
        <v>97</v>
      </c>
    </row>
    <row r="14" spans="1:14" s="42" customFormat="1">
      <c r="A14" s="43">
        <v>11</v>
      </c>
      <c r="B14" s="44" t="s">
        <v>98</v>
      </c>
      <c r="C14" s="45" t="s">
        <v>99</v>
      </c>
      <c r="D14" s="46" t="s">
        <v>100</v>
      </c>
      <c r="E14" s="45" t="s">
        <v>12</v>
      </c>
      <c r="F14" s="47" t="s">
        <v>40</v>
      </c>
      <c r="G14" s="48">
        <v>36</v>
      </c>
      <c r="H14" s="48">
        <v>435</v>
      </c>
      <c r="I14" s="48">
        <f>H14</f>
        <v>435</v>
      </c>
      <c r="J14" s="49">
        <v>30</v>
      </c>
      <c r="K14" s="50">
        <v>2</v>
      </c>
      <c r="L14" s="50">
        <f>G14*3</f>
        <v>108</v>
      </c>
      <c r="M14" s="51">
        <f>(I14*K14)+L14</f>
        <v>978</v>
      </c>
      <c r="N14" s="52" t="s">
        <v>101</v>
      </c>
    </row>
    <row r="15" spans="1:14" s="42" customFormat="1">
      <c r="A15" s="43">
        <v>12</v>
      </c>
      <c r="B15" s="44" t="s">
        <v>98</v>
      </c>
      <c r="C15" s="45" t="s">
        <v>105</v>
      </c>
      <c r="D15" s="46" t="s">
        <v>106</v>
      </c>
      <c r="E15" s="45" t="s">
        <v>12</v>
      </c>
      <c r="F15" s="47" t="s">
        <v>33</v>
      </c>
      <c r="G15" s="48">
        <v>22</v>
      </c>
      <c r="H15" s="48">
        <v>276</v>
      </c>
      <c r="I15" s="48">
        <f>H15</f>
        <v>276</v>
      </c>
      <c r="J15" s="49">
        <v>240</v>
      </c>
      <c r="K15" s="50">
        <v>2.75</v>
      </c>
      <c r="L15" s="50">
        <f>G15*3</f>
        <v>66</v>
      </c>
      <c r="M15" s="51">
        <f>(I15*K15)+L15</f>
        <v>825</v>
      </c>
      <c r="N15" s="52" t="s">
        <v>37</v>
      </c>
    </row>
    <row r="16" spans="1:14" s="42" customFormat="1" ht="28.8">
      <c r="A16" s="43">
        <v>13</v>
      </c>
      <c r="B16" s="44" t="s">
        <v>98</v>
      </c>
      <c r="C16" s="45" t="s">
        <v>102</v>
      </c>
      <c r="D16" s="46" t="s">
        <v>290</v>
      </c>
      <c r="E16" s="45" t="s">
        <v>12</v>
      </c>
      <c r="F16" s="47" t="s">
        <v>103</v>
      </c>
      <c r="G16" s="48">
        <v>9</v>
      </c>
      <c r="H16" s="48">
        <v>59</v>
      </c>
      <c r="I16" s="48">
        <f>H16</f>
        <v>59</v>
      </c>
      <c r="J16" s="49">
        <v>15</v>
      </c>
      <c r="K16" s="50">
        <v>2</v>
      </c>
      <c r="L16" s="50">
        <f>G16*3</f>
        <v>27</v>
      </c>
      <c r="M16" s="51">
        <f>(I16*K16)+L16</f>
        <v>145</v>
      </c>
      <c r="N16" s="52" t="s">
        <v>104</v>
      </c>
    </row>
    <row r="17" spans="1:14" s="42" customFormat="1">
      <c r="A17" s="43">
        <v>14</v>
      </c>
      <c r="B17" s="44" t="s">
        <v>107</v>
      </c>
      <c r="C17" s="45" t="s">
        <v>108</v>
      </c>
      <c r="D17" s="46" t="s">
        <v>109</v>
      </c>
      <c r="E17" s="45" t="s">
        <v>12</v>
      </c>
      <c r="F17" s="47" t="s">
        <v>42</v>
      </c>
      <c r="G17" s="48">
        <v>25</v>
      </c>
      <c r="H17" s="48">
        <v>500</v>
      </c>
      <c r="I17" s="48">
        <f>H17</f>
        <v>500</v>
      </c>
      <c r="J17" s="49">
        <v>210</v>
      </c>
      <c r="K17" s="50">
        <v>2.75</v>
      </c>
      <c r="L17" s="50">
        <f>G17*3</f>
        <v>75</v>
      </c>
      <c r="M17" s="51">
        <f>(I17*K17)+L17</f>
        <v>1450</v>
      </c>
      <c r="N17" s="52" t="s">
        <v>110</v>
      </c>
    </row>
    <row r="18" spans="1:14" s="42" customFormat="1">
      <c r="A18" s="43">
        <v>15</v>
      </c>
      <c r="B18" s="44" t="s">
        <v>111</v>
      </c>
      <c r="C18" s="45" t="s">
        <v>112</v>
      </c>
      <c r="D18" s="46" t="s">
        <v>113</v>
      </c>
      <c r="E18" s="45" t="s">
        <v>12</v>
      </c>
      <c r="F18" s="47" t="s">
        <v>28</v>
      </c>
      <c r="G18" s="48">
        <v>38</v>
      </c>
      <c r="H18" s="48">
        <v>848</v>
      </c>
      <c r="I18" s="48">
        <f>H18</f>
        <v>848</v>
      </c>
      <c r="J18" s="49">
        <v>220</v>
      </c>
      <c r="K18" s="50">
        <v>2.75</v>
      </c>
      <c r="L18" s="50">
        <f>G18*3</f>
        <v>114</v>
      </c>
      <c r="M18" s="51">
        <f>(I18*K18)+L18</f>
        <v>2446</v>
      </c>
      <c r="N18" s="52" t="s">
        <v>114</v>
      </c>
    </row>
    <row r="19" spans="1:14" s="42" customFormat="1">
      <c r="A19" s="43">
        <v>16</v>
      </c>
      <c r="B19" s="44" t="s">
        <v>115</v>
      </c>
      <c r="C19" s="45" t="s">
        <v>118</v>
      </c>
      <c r="D19" s="46" t="s">
        <v>119</v>
      </c>
      <c r="E19" s="45" t="s">
        <v>12</v>
      </c>
      <c r="F19" s="47" t="s">
        <v>46</v>
      </c>
      <c r="G19" s="48">
        <v>3</v>
      </c>
      <c r="H19" s="48">
        <v>18</v>
      </c>
      <c r="I19" s="48">
        <f>H19</f>
        <v>18</v>
      </c>
      <c r="J19" s="49">
        <v>200</v>
      </c>
      <c r="K19" s="50">
        <v>2.75</v>
      </c>
      <c r="L19" s="50">
        <f>G19*3</f>
        <v>9</v>
      </c>
      <c r="M19" s="51">
        <f>(I19*K19)+L19</f>
        <v>58.5</v>
      </c>
      <c r="N19" s="52" t="s">
        <v>47</v>
      </c>
    </row>
    <row r="20" spans="1:14" s="42" customFormat="1">
      <c r="A20" s="43">
        <v>17</v>
      </c>
      <c r="B20" s="44" t="s">
        <v>115</v>
      </c>
      <c r="C20" s="45" t="s">
        <v>116</v>
      </c>
      <c r="D20" s="46" t="s">
        <v>117</v>
      </c>
      <c r="E20" s="45" t="s">
        <v>12</v>
      </c>
      <c r="F20" s="47" t="s">
        <v>28</v>
      </c>
      <c r="G20" s="48">
        <v>6</v>
      </c>
      <c r="H20" s="48">
        <v>73.8</v>
      </c>
      <c r="I20" s="48">
        <f>H20</f>
        <v>73.8</v>
      </c>
      <c r="J20" s="49">
        <v>220</v>
      </c>
      <c r="K20" s="50">
        <v>2.75</v>
      </c>
      <c r="L20" s="50">
        <f>G20*3</f>
        <v>18</v>
      </c>
      <c r="M20" s="51">
        <f>(I20*K20)+L20</f>
        <v>220.95</v>
      </c>
      <c r="N20" s="52" t="s">
        <v>114</v>
      </c>
    </row>
    <row r="21" spans="1:14" s="42" customFormat="1">
      <c r="A21" s="43">
        <v>18</v>
      </c>
      <c r="B21" s="44" t="s">
        <v>115</v>
      </c>
      <c r="C21" s="45" t="s">
        <v>120</v>
      </c>
      <c r="D21" s="46" t="s">
        <v>121</v>
      </c>
      <c r="E21" s="45" t="s">
        <v>12</v>
      </c>
      <c r="F21" s="47" t="s">
        <v>52</v>
      </c>
      <c r="G21" s="48">
        <v>4</v>
      </c>
      <c r="H21" s="48">
        <v>100</v>
      </c>
      <c r="I21" s="48">
        <f>H21</f>
        <v>100</v>
      </c>
      <c r="J21" s="49">
        <v>225</v>
      </c>
      <c r="K21" s="50">
        <v>2.75</v>
      </c>
      <c r="L21" s="50">
        <f>G21*3</f>
        <v>12</v>
      </c>
      <c r="M21" s="51">
        <f>(I21*K21)+L21</f>
        <v>287</v>
      </c>
      <c r="N21" s="52" t="s">
        <v>53</v>
      </c>
    </row>
    <row r="22" spans="1:14" s="42" customFormat="1">
      <c r="A22" s="43">
        <v>19</v>
      </c>
      <c r="B22" s="44" t="s">
        <v>115</v>
      </c>
      <c r="C22" s="45" t="s">
        <v>122</v>
      </c>
      <c r="D22" s="46" t="s">
        <v>123</v>
      </c>
      <c r="E22" s="45" t="s">
        <v>12</v>
      </c>
      <c r="F22" s="47" t="s">
        <v>52</v>
      </c>
      <c r="G22" s="48">
        <v>6</v>
      </c>
      <c r="H22" s="48">
        <v>150</v>
      </c>
      <c r="I22" s="48">
        <f>H22</f>
        <v>150</v>
      </c>
      <c r="J22" s="49">
        <v>225</v>
      </c>
      <c r="K22" s="50">
        <v>2.75</v>
      </c>
      <c r="L22" s="50">
        <f>G22*3</f>
        <v>18</v>
      </c>
      <c r="M22" s="51">
        <f>(I22*K22)+L22</f>
        <v>430.5</v>
      </c>
      <c r="N22" s="52" t="s">
        <v>53</v>
      </c>
    </row>
    <row r="23" spans="1:14" s="42" customFormat="1">
      <c r="A23" s="43">
        <v>20</v>
      </c>
      <c r="B23" s="44" t="s">
        <v>124</v>
      </c>
      <c r="C23" s="45" t="s">
        <v>125</v>
      </c>
      <c r="D23" s="46" t="s">
        <v>126</v>
      </c>
      <c r="E23" s="45" t="s">
        <v>12</v>
      </c>
      <c r="F23" s="47" t="s">
        <v>31</v>
      </c>
      <c r="G23" s="48">
        <v>30</v>
      </c>
      <c r="H23" s="48">
        <v>386</v>
      </c>
      <c r="I23" s="48">
        <f>H23</f>
        <v>386</v>
      </c>
      <c r="J23" s="49">
        <v>190</v>
      </c>
      <c r="K23" s="50">
        <v>2.75</v>
      </c>
      <c r="L23" s="50">
        <f>G23*3</f>
        <v>90</v>
      </c>
      <c r="M23" s="51">
        <f>(I23*K23)+L23</f>
        <v>1151.5</v>
      </c>
      <c r="N23" s="52" t="s">
        <v>127</v>
      </c>
    </row>
    <row r="24" spans="1:14" s="42" customFormat="1">
      <c r="A24" s="43">
        <v>21</v>
      </c>
      <c r="B24" s="44" t="s">
        <v>128</v>
      </c>
      <c r="C24" s="45" t="s">
        <v>131</v>
      </c>
      <c r="D24" s="46" t="s">
        <v>132</v>
      </c>
      <c r="E24" s="45" t="s">
        <v>12</v>
      </c>
      <c r="F24" s="47" t="s">
        <v>31</v>
      </c>
      <c r="G24" s="48">
        <v>10</v>
      </c>
      <c r="H24" s="48">
        <v>100</v>
      </c>
      <c r="I24" s="48">
        <f>H24</f>
        <v>100</v>
      </c>
      <c r="J24" s="49">
        <v>190</v>
      </c>
      <c r="K24" s="50">
        <v>2.75</v>
      </c>
      <c r="L24" s="50">
        <f>G24*3</f>
        <v>30</v>
      </c>
      <c r="M24" s="51">
        <f>(I24*K24)+L24</f>
        <v>305</v>
      </c>
      <c r="N24" s="52" t="s">
        <v>127</v>
      </c>
    </row>
    <row r="25" spans="1:14" s="42" customFormat="1">
      <c r="A25" s="43">
        <v>22</v>
      </c>
      <c r="B25" s="44" t="s">
        <v>128</v>
      </c>
      <c r="C25" s="45" t="s">
        <v>135</v>
      </c>
      <c r="D25" s="46" t="s">
        <v>136</v>
      </c>
      <c r="E25" s="45" t="s">
        <v>12</v>
      </c>
      <c r="F25" s="47" t="s">
        <v>56</v>
      </c>
      <c r="G25" s="48">
        <v>5</v>
      </c>
      <c r="H25" s="48">
        <v>40</v>
      </c>
      <c r="I25" s="48">
        <f>H25</f>
        <v>40</v>
      </c>
      <c r="J25" s="49">
        <v>25</v>
      </c>
      <c r="K25" s="50">
        <v>2</v>
      </c>
      <c r="L25" s="50">
        <f>G25*3</f>
        <v>15</v>
      </c>
      <c r="M25" s="51">
        <f>(I25*K25)+L25</f>
        <v>95</v>
      </c>
      <c r="N25" s="52" t="s">
        <v>57</v>
      </c>
    </row>
    <row r="26" spans="1:14" s="42" customFormat="1">
      <c r="A26" s="43">
        <v>23</v>
      </c>
      <c r="B26" s="44" t="s">
        <v>128</v>
      </c>
      <c r="C26" s="45" t="s">
        <v>137</v>
      </c>
      <c r="D26" s="46" t="s">
        <v>138</v>
      </c>
      <c r="E26" s="45" t="s">
        <v>12</v>
      </c>
      <c r="F26" s="47" t="s">
        <v>56</v>
      </c>
      <c r="G26" s="48">
        <v>1</v>
      </c>
      <c r="H26" s="48">
        <v>6</v>
      </c>
      <c r="I26" s="48">
        <f>H26</f>
        <v>6</v>
      </c>
      <c r="J26" s="49">
        <v>25</v>
      </c>
      <c r="K26" s="50">
        <v>2</v>
      </c>
      <c r="L26" s="50">
        <f>G26*3</f>
        <v>3</v>
      </c>
      <c r="M26" s="51">
        <f>(I26*K26)+L26</f>
        <v>15</v>
      </c>
      <c r="N26" s="52" t="s">
        <v>57</v>
      </c>
    </row>
    <row r="27" spans="1:14" s="42" customFormat="1">
      <c r="A27" s="43">
        <v>24</v>
      </c>
      <c r="B27" s="44" t="s">
        <v>128</v>
      </c>
      <c r="C27" s="45" t="s">
        <v>129</v>
      </c>
      <c r="D27" s="46" t="s">
        <v>130</v>
      </c>
      <c r="E27" s="45" t="s">
        <v>12</v>
      </c>
      <c r="F27" s="47" t="s">
        <v>42</v>
      </c>
      <c r="G27" s="48">
        <v>22</v>
      </c>
      <c r="H27" s="48">
        <v>109.4</v>
      </c>
      <c r="I27" s="48">
        <f>H27</f>
        <v>109.4</v>
      </c>
      <c r="J27" s="49">
        <v>210</v>
      </c>
      <c r="K27" s="50">
        <v>2.75</v>
      </c>
      <c r="L27" s="50">
        <f>G27*3</f>
        <v>66</v>
      </c>
      <c r="M27" s="51">
        <f>(I27*K27)+L27</f>
        <v>366.85</v>
      </c>
      <c r="N27" s="52" t="s">
        <v>60</v>
      </c>
    </row>
    <row r="28" spans="1:14" s="42" customFormat="1">
      <c r="A28" s="43">
        <v>25</v>
      </c>
      <c r="B28" s="44" t="s">
        <v>128</v>
      </c>
      <c r="C28" s="45" t="s">
        <v>133</v>
      </c>
      <c r="D28" s="46" t="s">
        <v>134</v>
      </c>
      <c r="E28" s="45" t="s">
        <v>12</v>
      </c>
      <c r="F28" s="47" t="s">
        <v>28</v>
      </c>
      <c r="G28" s="48">
        <v>10</v>
      </c>
      <c r="H28" s="48">
        <v>200</v>
      </c>
      <c r="I28" s="48">
        <f>H28</f>
        <v>200</v>
      </c>
      <c r="J28" s="49">
        <v>220</v>
      </c>
      <c r="K28" s="50">
        <v>2.75</v>
      </c>
      <c r="L28" s="50">
        <f>G28*3</f>
        <v>30</v>
      </c>
      <c r="M28" s="51">
        <f>(I28*K28)+L28</f>
        <v>580</v>
      </c>
      <c r="N28" s="52" t="s">
        <v>114</v>
      </c>
    </row>
    <row r="29" spans="1:14" s="42" customFormat="1">
      <c r="A29" s="43">
        <v>26</v>
      </c>
      <c r="B29" s="44" t="s">
        <v>128</v>
      </c>
      <c r="C29" s="45" t="s">
        <v>139</v>
      </c>
      <c r="D29" s="46" t="s">
        <v>140</v>
      </c>
      <c r="E29" s="45" t="s">
        <v>12</v>
      </c>
      <c r="F29" s="47" t="s">
        <v>28</v>
      </c>
      <c r="G29" s="48">
        <v>5</v>
      </c>
      <c r="H29" s="48">
        <v>125</v>
      </c>
      <c r="I29" s="48">
        <f>H29</f>
        <v>125</v>
      </c>
      <c r="J29" s="49">
        <v>220</v>
      </c>
      <c r="K29" s="50">
        <v>2.75</v>
      </c>
      <c r="L29" s="50">
        <f>G29*3</f>
        <v>15</v>
      </c>
      <c r="M29" s="51">
        <f>(I29*K29)+L29</f>
        <v>358.75</v>
      </c>
      <c r="N29" s="52" t="s">
        <v>114</v>
      </c>
    </row>
    <row r="30" spans="1:14" s="42" customFormat="1">
      <c r="A30" s="43">
        <v>27</v>
      </c>
      <c r="B30" s="44" t="s">
        <v>141</v>
      </c>
      <c r="C30" s="45" t="s">
        <v>158</v>
      </c>
      <c r="D30" s="46" t="s">
        <v>159</v>
      </c>
      <c r="E30" s="45" t="s">
        <v>12</v>
      </c>
      <c r="F30" s="47" t="s">
        <v>26</v>
      </c>
      <c r="G30" s="48">
        <v>24</v>
      </c>
      <c r="H30" s="48">
        <v>420</v>
      </c>
      <c r="I30" s="48">
        <f>H30</f>
        <v>420</v>
      </c>
      <c r="J30" s="49">
        <v>180</v>
      </c>
      <c r="K30" s="50">
        <v>2.75</v>
      </c>
      <c r="L30" s="50">
        <f>G30*3</f>
        <v>72</v>
      </c>
      <c r="M30" s="51">
        <f>(I30*K30)+L30</f>
        <v>1227</v>
      </c>
      <c r="N30" s="52" t="s">
        <v>36</v>
      </c>
    </row>
    <row r="31" spans="1:14" s="42" customFormat="1">
      <c r="A31" s="43">
        <v>28</v>
      </c>
      <c r="B31" s="44" t="s">
        <v>141</v>
      </c>
      <c r="C31" s="45" t="s">
        <v>144</v>
      </c>
      <c r="D31" s="46" t="s">
        <v>145</v>
      </c>
      <c r="E31" s="45" t="s">
        <v>12</v>
      </c>
      <c r="F31" s="47" t="s">
        <v>50</v>
      </c>
      <c r="G31" s="48">
        <v>28</v>
      </c>
      <c r="H31" s="48">
        <v>500</v>
      </c>
      <c r="I31" s="48">
        <f>H31</f>
        <v>500</v>
      </c>
      <c r="J31" s="49">
        <v>60</v>
      </c>
      <c r="K31" s="50">
        <v>2</v>
      </c>
      <c r="L31" s="50">
        <f>G31*3</f>
        <v>84</v>
      </c>
      <c r="M31" s="51">
        <f>(I31*K31)+L31</f>
        <v>1084</v>
      </c>
      <c r="N31" s="52" t="s">
        <v>51</v>
      </c>
    </row>
    <row r="32" spans="1:14" s="42" customFormat="1">
      <c r="A32" s="43">
        <v>29</v>
      </c>
      <c r="B32" s="44" t="s">
        <v>141</v>
      </c>
      <c r="C32" s="45" t="s">
        <v>142</v>
      </c>
      <c r="D32" s="46" t="s">
        <v>143</v>
      </c>
      <c r="E32" s="45" t="s">
        <v>12</v>
      </c>
      <c r="F32" s="47" t="s">
        <v>54</v>
      </c>
      <c r="G32" s="48">
        <v>3</v>
      </c>
      <c r="H32" s="48">
        <v>60</v>
      </c>
      <c r="I32" s="48">
        <f>H32</f>
        <v>60</v>
      </c>
      <c r="J32" s="49">
        <v>30</v>
      </c>
      <c r="K32" s="50">
        <v>2</v>
      </c>
      <c r="L32" s="50">
        <f>G32*3</f>
        <v>9</v>
      </c>
      <c r="M32" s="51">
        <f>(I32*K32)+L32</f>
        <v>129</v>
      </c>
      <c r="N32" s="52" t="s">
        <v>55</v>
      </c>
    </row>
    <row r="33" spans="1:14" s="42" customFormat="1">
      <c r="A33" s="43">
        <v>30</v>
      </c>
      <c r="B33" s="44" t="s">
        <v>141</v>
      </c>
      <c r="C33" s="45" t="s">
        <v>146</v>
      </c>
      <c r="D33" s="46" t="s">
        <v>147</v>
      </c>
      <c r="E33" s="45" t="s">
        <v>12</v>
      </c>
      <c r="F33" s="47" t="s">
        <v>58</v>
      </c>
      <c r="G33" s="48">
        <v>4</v>
      </c>
      <c r="H33" s="48">
        <v>34</v>
      </c>
      <c r="I33" s="48">
        <f>H33</f>
        <v>34</v>
      </c>
      <c r="J33" s="49">
        <v>240</v>
      </c>
      <c r="K33" s="50">
        <v>2.75</v>
      </c>
      <c r="L33" s="50">
        <f>G33*3</f>
        <v>12</v>
      </c>
      <c r="M33" s="51">
        <f>(I33*K33)+L33</f>
        <v>105.5</v>
      </c>
      <c r="N33" s="52" t="s">
        <v>148</v>
      </c>
    </row>
    <row r="34" spans="1:14" s="42" customFormat="1">
      <c r="A34" s="43">
        <v>31</v>
      </c>
      <c r="B34" s="44" t="s">
        <v>141</v>
      </c>
      <c r="C34" s="45" t="s">
        <v>149</v>
      </c>
      <c r="D34" s="46" t="s">
        <v>150</v>
      </c>
      <c r="E34" s="45" t="s">
        <v>12</v>
      </c>
      <c r="F34" s="47" t="s">
        <v>33</v>
      </c>
      <c r="G34" s="48">
        <v>10</v>
      </c>
      <c r="H34" s="48">
        <v>122</v>
      </c>
      <c r="I34" s="48">
        <f>H34</f>
        <v>122</v>
      </c>
      <c r="J34" s="49">
        <v>240</v>
      </c>
      <c r="K34" s="50">
        <v>2.75</v>
      </c>
      <c r="L34" s="50">
        <f>G34*3</f>
        <v>30</v>
      </c>
      <c r="M34" s="51">
        <f>(I34*K34)+L34</f>
        <v>365.5</v>
      </c>
      <c r="N34" s="52" t="s">
        <v>37</v>
      </c>
    </row>
    <row r="35" spans="1:14" s="42" customFormat="1" ht="28.8">
      <c r="A35" s="43">
        <v>32</v>
      </c>
      <c r="B35" s="44" t="s">
        <v>141</v>
      </c>
      <c r="C35" s="45" t="s">
        <v>151</v>
      </c>
      <c r="D35" s="46" t="s">
        <v>152</v>
      </c>
      <c r="E35" s="45" t="s">
        <v>12</v>
      </c>
      <c r="F35" s="47" t="s">
        <v>153</v>
      </c>
      <c r="G35" s="48">
        <v>24</v>
      </c>
      <c r="H35" s="48">
        <v>297</v>
      </c>
      <c r="I35" s="48">
        <f>H35</f>
        <v>297</v>
      </c>
      <c r="J35" s="49">
        <v>250</v>
      </c>
      <c r="K35" s="50">
        <v>2.75</v>
      </c>
      <c r="L35" s="50">
        <f>G35*3</f>
        <v>72</v>
      </c>
      <c r="M35" s="51">
        <f>(I35*K35)+L35</f>
        <v>888.75</v>
      </c>
      <c r="N35" s="52" t="s">
        <v>154</v>
      </c>
    </row>
    <row r="36" spans="1:14" s="42" customFormat="1">
      <c r="A36" s="43">
        <v>33</v>
      </c>
      <c r="B36" s="44" t="s">
        <v>141</v>
      </c>
      <c r="C36" s="45" t="s">
        <v>155</v>
      </c>
      <c r="D36" s="46" t="s">
        <v>156</v>
      </c>
      <c r="E36" s="45" t="s">
        <v>12</v>
      </c>
      <c r="F36" s="47" t="s">
        <v>27</v>
      </c>
      <c r="G36" s="48">
        <v>41</v>
      </c>
      <c r="H36" s="48">
        <v>755</v>
      </c>
      <c r="I36" s="48">
        <f>H36</f>
        <v>755</v>
      </c>
      <c r="J36" s="49">
        <v>270</v>
      </c>
      <c r="K36" s="50">
        <v>3.25</v>
      </c>
      <c r="L36" s="50">
        <f>G36*3</f>
        <v>123</v>
      </c>
      <c r="M36" s="51">
        <f>(I36*K36)+L36</f>
        <v>2576.75</v>
      </c>
      <c r="N36" s="52" t="s">
        <v>157</v>
      </c>
    </row>
    <row r="37" spans="1:14" s="42" customFormat="1">
      <c r="A37" s="43">
        <v>34</v>
      </c>
      <c r="B37" s="44" t="s">
        <v>160</v>
      </c>
      <c r="C37" s="45" t="s">
        <v>163</v>
      </c>
      <c r="D37" s="46" t="s">
        <v>164</v>
      </c>
      <c r="E37" s="45" t="s">
        <v>12</v>
      </c>
      <c r="F37" s="47" t="s">
        <v>87</v>
      </c>
      <c r="G37" s="48">
        <v>23</v>
      </c>
      <c r="H37" s="48">
        <v>361.8</v>
      </c>
      <c r="I37" s="48">
        <f>H37</f>
        <v>361.8</v>
      </c>
      <c r="J37" s="49">
        <v>170</v>
      </c>
      <c r="K37" s="50">
        <v>2.75</v>
      </c>
      <c r="L37" s="50">
        <f>G37*3</f>
        <v>69</v>
      </c>
      <c r="M37" s="51">
        <f>(I37*K37)+L37</f>
        <v>1063.95</v>
      </c>
      <c r="N37" s="52" t="s">
        <v>88</v>
      </c>
    </row>
    <row r="38" spans="1:14" s="42" customFormat="1">
      <c r="A38" s="43">
        <v>35</v>
      </c>
      <c r="B38" s="44" t="s">
        <v>160</v>
      </c>
      <c r="C38" s="45" t="s">
        <v>161</v>
      </c>
      <c r="D38" s="46" t="s">
        <v>162</v>
      </c>
      <c r="E38" s="45" t="s">
        <v>12</v>
      </c>
      <c r="F38" s="47" t="s">
        <v>44</v>
      </c>
      <c r="G38" s="48">
        <v>23</v>
      </c>
      <c r="H38" s="48">
        <v>428</v>
      </c>
      <c r="I38" s="48">
        <f>H38</f>
        <v>428</v>
      </c>
      <c r="J38" s="49">
        <v>148</v>
      </c>
      <c r="K38" s="50">
        <v>2.75</v>
      </c>
      <c r="L38" s="50">
        <f>G38*3</f>
        <v>69</v>
      </c>
      <c r="M38" s="51">
        <f>(I38*K38)+L38</f>
        <v>1246</v>
      </c>
      <c r="N38" s="52" t="s">
        <v>45</v>
      </c>
    </row>
    <row r="39" spans="1:14" s="42" customFormat="1">
      <c r="A39" s="43">
        <v>36</v>
      </c>
      <c r="B39" s="44" t="s">
        <v>165</v>
      </c>
      <c r="C39" s="45" t="s">
        <v>166</v>
      </c>
      <c r="D39" s="46" t="s">
        <v>167</v>
      </c>
      <c r="E39" s="45" t="s">
        <v>12</v>
      </c>
      <c r="F39" s="47" t="s">
        <v>168</v>
      </c>
      <c r="G39" s="48">
        <v>10</v>
      </c>
      <c r="H39" s="48">
        <v>100</v>
      </c>
      <c r="I39" s="48">
        <v>200</v>
      </c>
      <c r="J39" s="49">
        <v>15</v>
      </c>
      <c r="K39" s="50">
        <v>2</v>
      </c>
      <c r="L39" s="50">
        <f>G39*3</f>
        <v>30</v>
      </c>
      <c r="M39" s="51">
        <f>(I39*K39)+L39</f>
        <v>430</v>
      </c>
      <c r="N39" s="52" t="s">
        <v>169</v>
      </c>
    </row>
    <row r="40" spans="1:14" s="42" customFormat="1">
      <c r="A40" s="43">
        <v>37</v>
      </c>
      <c r="B40" s="44" t="s">
        <v>170</v>
      </c>
      <c r="C40" s="45" t="s">
        <v>171</v>
      </c>
      <c r="D40" s="46" t="s">
        <v>172</v>
      </c>
      <c r="E40" s="45" t="s">
        <v>12</v>
      </c>
      <c r="F40" s="47" t="s">
        <v>173</v>
      </c>
      <c r="G40" s="48">
        <v>44</v>
      </c>
      <c r="H40" s="48">
        <v>492</v>
      </c>
      <c r="I40" s="48">
        <f>H40</f>
        <v>492</v>
      </c>
      <c r="J40" s="49">
        <v>240</v>
      </c>
      <c r="K40" s="50">
        <v>2.75</v>
      </c>
      <c r="L40" s="50">
        <f>G40*3</f>
        <v>132</v>
      </c>
      <c r="M40" s="51">
        <f>(I40*K40)+L40</f>
        <v>1485</v>
      </c>
      <c r="N40" s="52" t="s">
        <v>174</v>
      </c>
    </row>
    <row r="41" spans="1:14" s="42" customFormat="1">
      <c r="A41" s="43">
        <v>38</v>
      </c>
      <c r="B41" s="44" t="s">
        <v>170</v>
      </c>
      <c r="C41" s="45" t="s">
        <v>175</v>
      </c>
      <c r="D41" s="46" t="s">
        <v>176</v>
      </c>
      <c r="E41" s="45" t="s">
        <v>12</v>
      </c>
      <c r="F41" s="47" t="s">
        <v>44</v>
      </c>
      <c r="G41" s="48">
        <v>23</v>
      </c>
      <c r="H41" s="48">
        <v>448</v>
      </c>
      <c r="I41" s="48">
        <f>H41</f>
        <v>448</v>
      </c>
      <c r="J41" s="49">
        <v>148</v>
      </c>
      <c r="K41" s="50">
        <v>2.75</v>
      </c>
      <c r="L41" s="50">
        <f>G41*3</f>
        <v>69</v>
      </c>
      <c r="M41" s="51">
        <f>(I41*K41)+L41</f>
        <v>1301</v>
      </c>
      <c r="N41" s="52" t="s">
        <v>45</v>
      </c>
    </row>
    <row r="42" spans="1:14" s="42" customFormat="1">
      <c r="A42" s="43">
        <v>39</v>
      </c>
      <c r="B42" s="44" t="s">
        <v>177</v>
      </c>
      <c r="C42" s="45" t="s">
        <v>180</v>
      </c>
      <c r="D42" s="46" t="s">
        <v>181</v>
      </c>
      <c r="E42" s="45" t="s">
        <v>12</v>
      </c>
      <c r="F42" s="47" t="s">
        <v>42</v>
      </c>
      <c r="G42" s="48">
        <v>35</v>
      </c>
      <c r="H42" s="48">
        <v>580</v>
      </c>
      <c r="I42" s="48">
        <f>H42</f>
        <v>580</v>
      </c>
      <c r="J42" s="49">
        <v>210</v>
      </c>
      <c r="K42" s="50">
        <v>2.75</v>
      </c>
      <c r="L42" s="50">
        <f>G42*3</f>
        <v>105</v>
      </c>
      <c r="M42" s="51">
        <f>(I42*K42)+L42</f>
        <v>1700</v>
      </c>
      <c r="N42" s="52" t="s">
        <v>182</v>
      </c>
    </row>
    <row r="43" spans="1:14" s="42" customFormat="1">
      <c r="A43" s="43">
        <v>40</v>
      </c>
      <c r="B43" s="44" t="s">
        <v>177</v>
      </c>
      <c r="C43" s="45" t="s">
        <v>183</v>
      </c>
      <c r="D43" s="46" t="s">
        <v>184</v>
      </c>
      <c r="E43" s="45" t="s">
        <v>12</v>
      </c>
      <c r="F43" s="47" t="s">
        <v>42</v>
      </c>
      <c r="G43" s="48">
        <v>5</v>
      </c>
      <c r="H43" s="48">
        <v>90</v>
      </c>
      <c r="I43" s="48">
        <f>H43</f>
        <v>90</v>
      </c>
      <c r="J43" s="49">
        <v>210</v>
      </c>
      <c r="K43" s="50">
        <v>2.75</v>
      </c>
      <c r="L43" s="50">
        <f>G43*3</f>
        <v>15</v>
      </c>
      <c r="M43" s="51">
        <f>(I43*K43)+L43</f>
        <v>262.5</v>
      </c>
      <c r="N43" s="52" t="s">
        <v>182</v>
      </c>
    </row>
    <row r="44" spans="1:14" s="42" customFormat="1">
      <c r="A44" s="43">
        <v>41</v>
      </c>
      <c r="B44" s="44" t="s">
        <v>177</v>
      </c>
      <c r="C44" s="45" t="s">
        <v>178</v>
      </c>
      <c r="D44" s="46" t="s">
        <v>179</v>
      </c>
      <c r="E44" s="45" t="s">
        <v>12</v>
      </c>
      <c r="F44" s="47" t="s">
        <v>28</v>
      </c>
      <c r="G44" s="48">
        <v>40</v>
      </c>
      <c r="H44" s="48">
        <v>801</v>
      </c>
      <c r="I44" s="48">
        <f>H44</f>
        <v>801</v>
      </c>
      <c r="J44" s="49">
        <v>220</v>
      </c>
      <c r="K44" s="50">
        <v>2.75</v>
      </c>
      <c r="L44" s="50">
        <f>G44*3</f>
        <v>120</v>
      </c>
      <c r="M44" s="51">
        <f>(I44*K44)+L44</f>
        <v>2322.75</v>
      </c>
      <c r="N44" s="52" t="s">
        <v>114</v>
      </c>
    </row>
    <row r="45" spans="1:14" s="42" customFormat="1">
      <c r="A45" s="43">
        <v>42</v>
      </c>
      <c r="B45" s="44" t="s">
        <v>185</v>
      </c>
      <c r="C45" s="45" t="s">
        <v>186</v>
      </c>
      <c r="D45" s="46" t="s">
        <v>187</v>
      </c>
      <c r="E45" s="45" t="s">
        <v>12</v>
      </c>
      <c r="F45" s="47" t="s">
        <v>29</v>
      </c>
      <c r="G45" s="48">
        <v>96</v>
      </c>
      <c r="H45" s="48">
        <v>1000</v>
      </c>
      <c r="I45" s="48">
        <f>H45</f>
        <v>1000</v>
      </c>
      <c r="J45" s="49">
        <v>70</v>
      </c>
      <c r="K45" s="50">
        <v>2</v>
      </c>
      <c r="L45" s="50">
        <f>G45*3</f>
        <v>288</v>
      </c>
      <c r="M45" s="51">
        <f>(I45*K45)+L45</f>
        <v>2288</v>
      </c>
      <c r="N45" s="52" t="s">
        <v>34</v>
      </c>
    </row>
    <row r="46" spans="1:14" s="42" customFormat="1">
      <c r="A46" s="43">
        <v>43</v>
      </c>
      <c r="B46" s="44" t="s">
        <v>185</v>
      </c>
      <c r="C46" s="45" t="s">
        <v>188</v>
      </c>
      <c r="D46" s="46" t="s">
        <v>189</v>
      </c>
      <c r="E46" s="45" t="s">
        <v>12</v>
      </c>
      <c r="F46" s="47" t="s">
        <v>190</v>
      </c>
      <c r="G46" s="48">
        <v>38</v>
      </c>
      <c r="H46" s="48">
        <v>565</v>
      </c>
      <c r="I46" s="48">
        <f>H46</f>
        <v>565</v>
      </c>
      <c r="J46" s="49">
        <v>250</v>
      </c>
      <c r="K46" s="50">
        <v>2.75</v>
      </c>
      <c r="L46" s="50">
        <f>G46*3</f>
        <v>114</v>
      </c>
      <c r="M46" s="51">
        <f>(I46*K46)+L46</f>
        <v>1667.75</v>
      </c>
      <c r="N46" s="52" t="s">
        <v>64</v>
      </c>
    </row>
    <row r="47" spans="1:14" s="42" customFormat="1">
      <c r="A47" s="43">
        <v>44</v>
      </c>
      <c r="B47" s="44" t="s">
        <v>191</v>
      </c>
      <c r="C47" s="45" t="s">
        <v>194</v>
      </c>
      <c r="D47" s="46" t="s">
        <v>195</v>
      </c>
      <c r="E47" s="45" t="s">
        <v>12</v>
      </c>
      <c r="F47" s="47" t="s">
        <v>43</v>
      </c>
      <c r="G47" s="48">
        <v>18</v>
      </c>
      <c r="H47" s="48">
        <v>276</v>
      </c>
      <c r="I47" s="48">
        <f>H47</f>
        <v>276</v>
      </c>
      <c r="J47" s="49">
        <v>200</v>
      </c>
      <c r="K47" s="50">
        <v>2.75</v>
      </c>
      <c r="L47" s="50">
        <f>G47*3</f>
        <v>54</v>
      </c>
      <c r="M47" s="51">
        <f>(I47*K47)+L47</f>
        <v>813</v>
      </c>
      <c r="N47" s="52" t="s">
        <v>196</v>
      </c>
    </row>
    <row r="48" spans="1:14" s="42" customFormat="1">
      <c r="A48" s="43">
        <v>45</v>
      </c>
      <c r="B48" s="44" t="s">
        <v>191</v>
      </c>
      <c r="C48" s="45" t="s">
        <v>197</v>
      </c>
      <c r="D48" s="46" t="s">
        <v>198</v>
      </c>
      <c r="E48" s="45" t="s">
        <v>12</v>
      </c>
      <c r="F48" s="47" t="s">
        <v>199</v>
      </c>
      <c r="G48" s="48">
        <v>7</v>
      </c>
      <c r="H48" s="48">
        <v>39</v>
      </c>
      <c r="I48" s="48">
        <f>H48</f>
        <v>39</v>
      </c>
      <c r="J48" s="49">
        <v>12</v>
      </c>
      <c r="K48" s="50">
        <v>2</v>
      </c>
      <c r="L48" s="50">
        <f>G48*3</f>
        <v>21</v>
      </c>
      <c r="M48" s="51">
        <f>(I48*K48)+L48</f>
        <v>99</v>
      </c>
      <c r="N48" s="52" t="s">
        <v>200</v>
      </c>
    </row>
    <row r="49" spans="1:14" s="42" customFormat="1">
      <c r="A49" s="43">
        <v>46</v>
      </c>
      <c r="B49" s="44" t="s">
        <v>191</v>
      </c>
      <c r="C49" s="45" t="s">
        <v>201</v>
      </c>
      <c r="D49" s="46" t="s">
        <v>202</v>
      </c>
      <c r="E49" s="45" t="s">
        <v>12</v>
      </c>
      <c r="F49" s="47" t="s">
        <v>199</v>
      </c>
      <c r="G49" s="48">
        <v>1</v>
      </c>
      <c r="H49" s="48">
        <v>6</v>
      </c>
      <c r="I49" s="48">
        <f>H49</f>
        <v>6</v>
      </c>
      <c r="J49" s="49">
        <v>12</v>
      </c>
      <c r="K49" s="50">
        <v>2</v>
      </c>
      <c r="L49" s="50">
        <f>G49*3</f>
        <v>3</v>
      </c>
      <c r="M49" s="51">
        <f>(I49*K49)+L49</f>
        <v>15</v>
      </c>
      <c r="N49" s="52" t="s">
        <v>200</v>
      </c>
    </row>
    <row r="50" spans="1:14" s="42" customFormat="1">
      <c r="A50" s="43">
        <v>47</v>
      </c>
      <c r="B50" s="44" t="s">
        <v>191</v>
      </c>
      <c r="C50" s="45" t="s">
        <v>192</v>
      </c>
      <c r="D50" s="46" t="s">
        <v>193</v>
      </c>
      <c r="E50" s="45" t="s">
        <v>12</v>
      </c>
      <c r="F50" s="47" t="s">
        <v>52</v>
      </c>
      <c r="G50" s="48">
        <v>10</v>
      </c>
      <c r="H50" s="48">
        <v>210</v>
      </c>
      <c r="I50" s="48">
        <f>H50</f>
        <v>210</v>
      </c>
      <c r="J50" s="49">
        <v>225</v>
      </c>
      <c r="K50" s="50">
        <v>2.75</v>
      </c>
      <c r="L50" s="50">
        <f>G50*3</f>
        <v>30</v>
      </c>
      <c r="M50" s="51">
        <f>(I50*K50)+L50</f>
        <v>607.5</v>
      </c>
      <c r="N50" s="52" t="s">
        <v>53</v>
      </c>
    </row>
    <row r="51" spans="1:14" s="42" customFormat="1">
      <c r="A51" s="43">
        <v>48</v>
      </c>
      <c r="B51" s="44" t="s">
        <v>203</v>
      </c>
      <c r="C51" s="45" t="s">
        <v>204</v>
      </c>
      <c r="D51" s="46" t="s">
        <v>205</v>
      </c>
      <c r="E51" s="45" t="s">
        <v>12</v>
      </c>
      <c r="F51" s="47" t="s">
        <v>31</v>
      </c>
      <c r="G51" s="48">
        <v>29</v>
      </c>
      <c r="H51" s="48">
        <v>440</v>
      </c>
      <c r="I51" s="48">
        <f>H51</f>
        <v>440</v>
      </c>
      <c r="J51" s="49">
        <v>190</v>
      </c>
      <c r="K51" s="50">
        <v>2.75</v>
      </c>
      <c r="L51" s="50">
        <f>G51*3</f>
        <v>87</v>
      </c>
      <c r="M51" s="51">
        <f>(I51*K51)+L51</f>
        <v>1297</v>
      </c>
      <c r="N51" s="52" t="s">
        <v>127</v>
      </c>
    </row>
    <row r="52" spans="1:14" s="42" customFormat="1">
      <c r="A52" s="43">
        <v>49</v>
      </c>
      <c r="B52" s="44" t="s">
        <v>203</v>
      </c>
      <c r="C52" s="45" t="s">
        <v>206</v>
      </c>
      <c r="D52" s="46" t="s">
        <v>207</v>
      </c>
      <c r="E52" s="45" t="s">
        <v>12</v>
      </c>
      <c r="F52" s="47" t="s">
        <v>46</v>
      </c>
      <c r="G52" s="48">
        <v>10</v>
      </c>
      <c r="H52" s="48">
        <v>140</v>
      </c>
      <c r="I52" s="48">
        <f>H52</f>
        <v>140</v>
      </c>
      <c r="J52" s="49">
        <v>200</v>
      </c>
      <c r="K52" s="50">
        <v>2.75</v>
      </c>
      <c r="L52" s="50">
        <f>G52*3</f>
        <v>30</v>
      </c>
      <c r="M52" s="51">
        <f>(I52*K52)+L52</f>
        <v>415</v>
      </c>
      <c r="N52" s="52" t="s">
        <v>47</v>
      </c>
    </row>
    <row r="53" spans="1:14" s="42" customFormat="1">
      <c r="A53" s="43">
        <v>50</v>
      </c>
      <c r="B53" s="44" t="s">
        <v>203</v>
      </c>
      <c r="C53" s="45" t="s">
        <v>208</v>
      </c>
      <c r="D53" s="46" t="s">
        <v>209</v>
      </c>
      <c r="E53" s="45" t="s">
        <v>12</v>
      </c>
      <c r="F53" s="47" t="s">
        <v>210</v>
      </c>
      <c r="G53" s="48">
        <v>28</v>
      </c>
      <c r="H53" s="48">
        <v>275</v>
      </c>
      <c r="I53" s="48">
        <f>H53</f>
        <v>275</v>
      </c>
      <c r="J53" s="49">
        <v>160</v>
      </c>
      <c r="K53" s="50">
        <v>2.75</v>
      </c>
      <c r="L53" s="50">
        <f>G53*3</f>
        <v>84</v>
      </c>
      <c r="M53" s="51">
        <f>(I53*K53)+L53</f>
        <v>840.25</v>
      </c>
      <c r="N53" s="52" t="s">
        <v>211</v>
      </c>
    </row>
    <row r="54" spans="1:14" s="42" customFormat="1">
      <c r="A54" s="43">
        <v>51</v>
      </c>
      <c r="B54" s="44" t="s">
        <v>203</v>
      </c>
      <c r="C54" s="45" t="s">
        <v>212</v>
      </c>
      <c r="D54" s="46" t="s">
        <v>213</v>
      </c>
      <c r="E54" s="45" t="s">
        <v>12</v>
      </c>
      <c r="F54" s="47" t="s">
        <v>210</v>
      </c>
      <c r="G54" s="48">
        <v>21</v>
      </c>
      <c r="H54" s="48">
        <v>179.8</v>
      </c>
      <c r="I54" s="48">
        <f>H54</f>
        <v>179.8</v>
      </c>
      <c r="J54" s="49">
        <v>160</v>
      </c>
      <c r="K54" s="50">
        <v>2.75</v>
      </c>
      <c r="L54" s="50">
        <f>G54*3</f>
        <v>63</v>
      </c>
      <c r="M54" s="51">
        <f>(I54*K54)+L54</f>
        <v>557.45000000000005</v>
      </c>
      <c r="N54" s="52" t="s">
        <v>211</v>
      </c>
    </row>
    <row r="55" spans="1:14" s="42" customFormat="1">
      <c r="A55" s="43">
        <v>52</v>
      </c>
      <c r="B55" s="44" t="s">
        <v>203</v>
      </c>
      <c r="C55" s="45" t="s">
        <v>214</v>
      </c>
      <c r="D55" s="46" t="s">
        <v>215</v>
      </c>
      <c r="E55" s="45" t="s">
        <v>12</v>
      </c>
      <c r="F55" s="47" t="s">
        <v>30</v>
      </c>
      <c r="G55" s="48">
        <v>25</v>
      </c>
      <c r="H55" s="48">
        <v>394</v>
      </c>
      <c r="I55" s="48">
        <f>H55</f>
        <v>394</v>
      </c>
      <c r="J55" s="49">
        <v>215</v>
      </c>
      <c r="K55" s="50">
        <v>2.75</v>
      </c>
      <c r="L55" s="50">
        <f>G55*3</f>
        <v>75</v>
      </c>
      <c r="M55" s="51">
        <f>(I55*K55)+L55</f>
        <v>1158.5</v>
      </c>
      <c r="N55" s="52" t="s">
        <v>216</v>
      </c>
    </row>
    <row r="56" spans="1:14" s="42" customFormat="1" ht="28.8">
      <c r="A56" s="43">
        <v>53</v>
      </c>
      <c r="B56" s="44" t="s">
        <v>217</v>
      </c>
      <c r="C56" s="45" t="s">
        <v>223</v>
      </c>
      <c r="D56" s="46" t="s">
        <v>224</v>
      </c>
      <c r="E56" s="45" t="s">
        <v>12</v>
      </c>
      <c r="F56" s="47" t="s">
        <v>48</v>
      </c>
      <c r="G56" s="48">
        <v>40</v>
      </c>
      <c r="H56" s="48">
        <v>1000</v>
      </c>
      <c r="I56" s="48">
        <f>H56</f>
        <v>1000</v>
      </c>
      <c r="J56" s="49">
        <v>90</v>
      </c>
      <c r="K56" s="50">
        <v>2</v>
      </c>
      <c r="L56" s="50">
        <f>G56*3</f>
        <v>120</v>
      </c>
      <c r="M56" s="51">
        <f>(I56*K56)+L56</f>
        <v>2120</v>
      </c>
      <c r="N56" s="52" t="s">
        <v>49</v>
      </c>
    </row>
    <row r="57" spans="1:14" s="42" customFormat="1">
      <c r="A57" s="43">
        <v>54</v>
      </c>
      <c r="B57" s="44" t="s">
        <v>217</v>
      </c>
      <c r="C57" s="45" t="s">
        <v>218</v>
      </c>
      <c r="D57" s="46" t="s">
        <v>219</v>
      </c>
      <c r="E57" s="45" t="s">
        <v>12</v>
      </c>
      <c r="F57" s="47" t="s">
        <v>39</v>
      </c>
      <c r="G57" s="48">
        <v>38</v>
      </c>
      <c r="H57" s="48">
        <v>502</v>
      </c>
      <c r="I57" s="48">
        <f>H57</f>
        <v>502</v>
      </c>
      <c r="J57" s="49">
        <v>180</v>
      </c>
      <c r="K57" s="50">
        <v>2.75</v>
      </c>
      <c r="L57" s="50">
        <f>G57*3</f>
        <v>114</v>
      </c>
      <c r="M57" s="51">
        <f>(I57*K57)+L57</f>
        <v>1494.5</v>
      </c>
      <c r="N57" s="52" t="s">
        <v>220</v>
      </c>
    </row>
    <row r="58" spans="1:14" s="42" customFormat="1">
      <c r="A58" s="43">
        <v>55</v>
      </c>
      <c r="B58" s="44" t="s">
        <v>217</v>
      </c>
      <c r="C58" s="45" t="s">
        <v>221</v>
      </c>
      <c r="D58" s="46" t="s">
        <v>222</v>
      </c>
      <c r="E58" s="45" t="s">
        <v>12</v>
      </c>
      <c r="F58" s="47" t="s">
        <v>39</v>
      </c>
      <c r="G58" s="48">
        <v>1</v>
      </c>
      <c r="H58" s="48">
        <v>6</v>
      </c>
      <c r="I58" s="48">
        <f>H58</f>
        <v>6</v>
      </c>
      <c r="J58" s="49">
        <v>180</v>
      </c>
      <c r="K58" s="50">
        <v>2.75</v>
      </c>
      <c r="L58" s="50">
        <f>G58*3</f>
        <v>3</v>
      </c>
      <c r="M58" s="51">
        <f>(I58*K58)+L58</f>
        <v>19.5</v>
      </c>
      <c r="N58" s="52" t="s">
        <v>220</v>
      </c>
    </row>
    <row r="59" spans="1:14" s="42" customFormat="1">
      <c r="A59" s="43">
        <v>56</v>
      </c>
      <c r="B59" s="44" t="s">
        <v>225</v>
      </c>
      <c r="C59" s="45" t="s">
        <v>226</v>
      </c>
      <c r="D59" s="46" t="s">
        <v>227</v>
      </c>
      <c r="E59" s="45" t="s">
        <v>12</v>
      </c>
      <c r="F59" s="47" t="s">
        <v>228</v>
      </c>
      <c r="G59" s="48">
        <v>39</v>
      </c>
      <c r="H59" s="48">
        <v>359.6</v>
      </c>
      <c r="I59" s="48">
        <f>H59</f>
        <v>359.6</v>
      </c>
      <c r="J59" s="49">
        <v>100</v>
      </c>
      <c r="K59" s="50">
        <v>2</v>
      </c>
      <c r="L59" s="50">
        <f>G59*3</f>
        <v>117</v>
      </c>
      <c r="M59" s="51">
        <f>(I59*K59)+L59</f>
        <v>836.2</v>
      </c>
      <c r="N59" s="52" t="s">
        <v>229</v>
      </c>
    </row>
    <row r="60" spans="1:14" s="42" customFormat="1">
      <c r="A60" s="43">
        <v>57</v>
      </c>
      <c r="B60" s="44" t="s">
        <v>225</v>
      </c>
      <c r="C60" s="45" t="s">
        <v>230</v>
      </c>
      <c r="D60" s="46" t="s">
        <v>231</v>
      </c>
      <c r="E60" s="45" t="s">
        <v>12</v>
      </c>
      <c r="F60" s="47" t="s">
        <v>232</v>
      </c>
      <c r="G60" s="48">
        <v>14</v>
      </c>
      <c r="H60" s="48">
        <v>280</v>
      </c>
      <c r="I60" s="48">
        <f>H60</f>
        <v>280</v>
      </c>
      <c r="J60" s="49">
        <v>15</v>
      </c>
      <c r="K60" s="50">
        <v>2</v>
      </c>
      <c r="L60" s="50">
        <f>G60*3</f>
        <v>42</v>
      </c>
      <c r="M60" s="51">
        <f>(I60*K60)+L60</f>
        <v>602</v>
      </c>
      <c r="N60" s="52" t="s">
        <v>233</v>
      </c>
    </row>
    <row r="61" spans="1:14" s="42" customFormat="1">
      <c r="A61" s="43">
        <v>58</v>
      </c>
      <c r="B61" s="44" t="s">
        <v>225</v>
      </c>
      <c r="C61" s="45" t="s">
        <v>242</v>
      </c>
      <c r="D61" s="46" t="s">
        <v>243</v>
      </c>
      <c r="E61" s="45" t="s">
        <v>12</v>
      </c>
      <c r="F61" s="47" t="s">
        <v>75</v>
      </c>
      <c r="G61" s="48">
        <v>7</v>
      </c>
      <c r="H61" s="48">
        <v>140</v>
      </c>
      <c r="I61" s="48">
        <v>200</v>
      </c>
      <c r="J61" s="49">
        <v>60</v>
      </c>
      <c r="K61" s="50">
        <v>2</v>
      </c>
      <c r="L61" s="50">
        <f>G61*3</f>
        <v>21</v>
      </c>
      <c r="M61" s="51">
        <f>(I61*K61)+L61</f>
        <v>421</v>
      </c>
      <c r="N61" s="52" t="s">
        <v>76</v>
      </c>
    </row>
    <row r="62" spans="1:14" s="42" customFormat="1">
      <c r="A62" s="43">
        <v>59</v>
      </c>
      <c r="B62" s="44" t="s">
        <v>225</v>
      </c>
      <c r="C62" s="45" t="s">
        <v>238</v>
      </c>
      <c r="D62" s="46" t="s">
        <v>239</v>
      </c>
      <c r="E62" s="45" t="s">
        <v>12</v>
      </c>
      <c r="F62" s="47" t="s">
        <v>33</v>
      </c>
      <c r="G62" s="48">
        <v>37</v>
      </c>
      <c r="H62" s="48">
        <v>466</v>
      </c>
      <c r="I62" s="48">
        <f>H62</f>
        <v>466</v>
      </c>
      <c r="J62" s="49">
        <v>240</v>
      </c>
      <c r="K62" s="50">
        <v>2.75</v>
      </c>
      <c r="L62" s="50">
        <f>G62*3</f>
        <v>111</v>
      </c>
      <c r="M62" s="51">
        <f>(I62*K62)+L62</f>
        <v>1392.5</v>
      </c>
      <c r="N62" s="52" t="s">
        <v>37</v>
      </c>
    </row>
    <row r="63" spans="1:14" s="42" customFormat="1">
      <c r="A63" s="43">
        <v>60</v>
      </c>
      <c r="B63" s="44" t="s">
        <v>225</v>
      </c>
      <c r="C63" s="45" t="s">
        <v>240</v>
      </c>
      <c r="D63" s="46" t="s">
        <v>241</v>
      </c>
      <c r="E63" s="45" t="s">
        <v>12</v>
      </c>
      <c r="F63" s="47" t="s">
        <v>33</v>
      </c>
      <c r="G63" s="48">
        <v>22</v>
      </c>
      <c r="H63" s="48">
        <v>360</v>
      </c>
      <c r="I63" s="48">
        <f>H63</f>
        <v>360</v>
      </c>
      <c r="J63" s="49">
        <v>240</v>
      </c>
      <c r="K63" s="50">
        <v>2.75</v>
      </c>
      <c r="L63" s="50">
        <f>G63*3</f>
        <v>66</v>
      </c>
      <c r="M63" s="51">
        <f>(I63*K63)+L63</f>
        <v>1056</v>
      </c>
      <c r="N63" s="52" t="s">
        <v>37</v>
      </c>
    </row>
    <row r="64" spans="1:14" s="42" customFormat="1">
      <c r="A64" s="43">
        <v>61</v>
      </c>
      <c r="B64" s="44" t="s">
        <v>225</v>
      </c>
      <c r="C64" s="45" t="s">
        <v>236</v>
      </c>
      <c r="D64" s="46" t="s">
        <v>237</v>
      </c>
      <c r="E64" s="45" t="s">
        <v>12</v>
      </c>
      <c r="F64" s="47" t="s">
        <v>32</v>
      </c>
      <c r="G64" s="48">
        <v>26</v>
      </c>
      <c r="H64" s="48">
        <v>155</v>
      </c>
      <c r="I64" s="48">
        <f>H64</f>
        <v>155</v>
      </c>
      <c r="J64" s="49">
        <v>60</v>
      </c>
      <c r="K64" s="50">
        <v>2</v>
      </c>
      <c r="L64" s="50">
        <f>G64*3</f>
        <v>78</v>
      </c>
      <c r="M64" s="51">
        <f>(I64*K64)+L64</f>
        <v>388</v>
      </c>
      <c r="N64" s="52" t="s">
        <v>35</v>
      </c>
    </row>
    <row r="65" spans="1:14" s="42" customFormat="1">
      <c r="A65" s="43">
        <v>62</v>
      </c>
      <c r="B65" s="44" t="s">
        <v>225</v>
      </c>
      <c r="C65" s="45" t="s">
        <v>234</v>
      </c>
      <c r="D65" s="46" t="s">
        <v>235</v>
      </c>
      <c r="E65" s="45" t="s">
        <v>12</v>
      </c>
      <c r="F65" s="47" t="s">
        <v>32</v>
      </c>
      <c r="G65" s="48">
        <v>23</v>
      </c>
      <c r="H65" s="48">
        <v>548</v>
      </c>
      <c r="I65" s="48">
        <f>H65</f>
        <v>548</v>
      </c>
      <c r="J65" s="49">
        <v>60</v>
      </c>
      <c r="K65" s="50">
        <v>2</v>
      </c>
      <c r="L65" s="50">
        <f>G65*3</f>
        <v>69</v>
      </c>
      <c r="M65" s="51">
        <f>(I65*K65)+L65</f>
        <v>1165</v>
      </c>
      <c r="N65" s="52" t="s">
        <v>35</v>
      </c>
    </row>
    <row r="66" spans="1:14" s="42" customFormat="1">
      <c r="A66" s="43">
        <v>63</v>
      </c>
      <c r="B66" s="44" t="s">
        <v>244</v>
      </c>
      <c r="C66" s="45" t="s">
        <v>281</v>
      </c>
      <c r="D66" s="46" t="s">
        <v>282</v>
      </c>
      <c r="E66" s="45" t="s">
        <v>12</v>
      </c>
      <c r="F66" s="47" t="s">
        <v>63</v>
      </c>
      <c r="G66" s="48">
        <v>16</v>
      </c>
      <c r="H66" s="48">
        <v>312</v>
      </c>
      <c r="I66" s="48">
        <f>H66</f>
        <v>312</v>
      </c>
      <c r="J66" s="49">
        <v>50</v>
      </c>
      <c r="K66" s="50">
        <v>2</v>
      </c>
      <c r="L66" s="50">
        <f>G66*3</f>
        <v>48</v>
      </c>
      <c r="M66" s="51">
        <f>(I66*K66)+L66</f>
        <v>672</v>
      </c>
      <c r="N66" s="52" t="s">
        <v>283</v>
      </c>
    </row>
    <row r="67" spans="1:14" s="42" customFormat="1">
      <c r="A67" s="43">
        <v>64</v>
      </c>
      <c r="B67" s="44" t="s">
        <v>244</v>
      </c>
      <c r="C67" s="45" t="s">
        <v>275</v>
      </c>
      <c r="D67" s="46" t="s">
        <v>276</v>
      </c>
      <c r="E67" s="45" t="s">
        <v>12</v>
      </c>
      <c r="F67" s="47" t="s">
        <v>277</v>
      </c>
      <c r="G67" s="48">
        <v>22</v>
      </c>
      <c r="H67" s="48">
        <v>340</v>
      </c>
      <c r="I67" s="48">
        <f>H67</f>
        <v>340</v>
      </c>
      <c r="J67" s="49">
        <v>200</v>
      </c>
      <c r="K67" s="50">
        <v>2.75</v>
      </c>
      <c r="L67" s="50">
        <f>G67*3</f>
        <v>66</v>
      </c>
      <c r="M67" s="51">
        <f>(I67*K67)+L67</f>
        <v>1001</v>
      </c>
      <c r="N67" s="52" t="s">
        <v>278</v>
      </c>
    </row>
    <row r="68" spans="1:14" s="42" customFormat="1" ht="28.8">
      <c r="A68" s="43">
        <v>65</v>
      </c>
      <c r="B68" s="44" t="s">
        <v>244</v>
      </c>
      <c r="C68" s="45" t="s">
        <v>258</v>
      </c>
      <c r="D68" s="46" t="s">
        <v>259</v>
      </c>
      <c r="E68" s="45" t="s">
        <v>12</v>
      </c>
      <c r="F68" s="47" t="s">
        <v>59</v>
      </c>
      <c r="G68" s="48">
        <v>54</v>
      </c>
      <c r="H68" s="48">
        <v>324</v>
      </c>
      <c r="I68" s="48">
        <f>H68</f>
        <v>324</v>
      </c>
      <c r="J68" s="49">
        <v>25</v>
      </c>
      <c r="K68" s="50">
        <v>2</v>
      </c>
      <c r="L68" s="50">
        <f>G68*3</f>
        <v>162</v>
      </c>
      <c r="M68" s="51">
        <f>(I68*K68)+L68</f>
        <v>810</v>
      </c>
      <c r="N68" s="52" t="s">
        <v>260</v>
      </c>
    </row>
    <row r="69" spans="1:14" s="42" customFormat="1" ht="28.8">
      <c r="A69" s="43">
        <v>66</v>
      </c>
      <c r="B69" s="44" t="s">
        <v>244</v>
      </c>
      <c r="C69" s="45" t="s">
        <v>261</v>
      </c>
      <c r="D69" s="46" t="s">
        <v>262</v>
      </c>
      <c r="E69" s="45" t="s">
        <v>12</v>
      </c>
      <c r="F69" s="47" t="s">
        <v>59</v>
      </c>
      <c r="G69" s="48">
        <v>38</v>
      </c>
      <c r="H69" s="48">
        <v>121</v>
      </c>
      <c r="I69" s="48">
        <f>H69</f>
        <v>121</v>
      </c>
      <c r="J69" s="49">
        <v>25</v>
      </c>
      <c r="K69" s="50">
        <v>2</v>
      </c>
      <c r="L69" s="50">
        <f>G69*3</f>
        <v>114</v>
      </c>
      <c r="M69" s="51">
        <f>(I69*K69)+L69</f>
        <v>356</v>
      </c>
      <c r="N69" s="52" t="s">
        <v>260</v>
      </c>
    </row>
    <row r="70" spans="1:14" s="42" customFormat="1" ht="28.8">
      <c r="A70" s="43">
        <v>67</v>
      </c>
      <c r="B70" s="44" t="s">
        <v>244</v>
      </c>
      <c r="C70" s="45" t="s">
        <v>263</v>
      </c>
      <c r="D70" s="46" t="s">
        <v>264</v>
      </c>
      <c r="E70" s="45" t="s">
        <v>12</v>
      </c>
      <c r="F70" s="47" t="s">
        <v>59</v>
      </c>
      <c r="G70" s="48">
        <v>38</v>
      </c>
      <c r="H70" s="48">
        <v>260</v>
      </c>
      <c r="I70" s="48">
        <f>H70</f>
        <v>260</v>
      </c>
      <c r="J70" s="49">
        <v>25</v>
      </c>
      <c r="K70" s="50">
        <v>2</v>
      </c>
      <c r="L70" s="50">
        <f>G70*3</f>
        <v>114</v>
      </c>
      <c r="M70" s="51">
        <f>(I70*K70)+L70</f>
        <v>634</v>
      </c>
      <c r="N70" s="52" t="s">
        <v>260</v>
      </c>
    </row>
    <row r="71" spans="1:14" s="42" customFormat="1" ht="28.8">
      <c r="A71" s="43">
        <v>68</v>
      </c>
      <c r="B71" s="44" t="s">
        <v>244</v>
      </c>
      <c r="C71" s="45" t="s">
        <v>265</v>
      </c>
      <c r="D71" s="46" t="s">
        <v>266</v>
      </c>
      <c r="E71" s="45" t="s">
        <v>12</v>
      </c>
      <c r="F71" s="47" t="s">
        <v>59</v>
      </c>
      <c r="G71" s="48">
        <v>10</v>
      </c>
      <c r="H71" s="48">
        <v>60</v>
      </c>
      <c r="I71" s="48">
        <f>H71</f>
        <v>60</v>
      </c>
      <c r="J71" s="49">
        <v>25</v>
      </c>
      <c r="K71" s="50">
        <v>2</v>
      </c>
      <c r="L71" s="50">
        <f>G71*3</f>
        <v>30</v>
      </c>
      <c r="M71" s="51">
        <f>(I71*K71)+L71</f>
        <v>150</v>
      </c>
      <c r="N71" s="52" t="s">
        <v>260</v>
      </c>
    </row>
    <row r="72" spans="1:14" s="42" customFormat="1">
      <c r="A72" s="43">
        <v>69</v>
      </c>
      <c r="B72" s="44" t="s">
        <v>244</v>
      </c>
      <c r="C72" s="45" t="s">
        <v>253</v>
      </c>
      <c r="D72" s="46" t="s">
        <v>254</v>
      </c>
      <c r="E72" s="45" t="s">
        <v>12</v>
      </c>
      <c r="F72" s="47" t="s">
        <v>26</v>
      </c>
      <c r="G72" s="48">
        <v>35</v>
      </c>
      <c r="H72" s="48">
        <v>546</v>
      </c>
      <c r="I72" s="48">
        <f>H72</f>
        <v>546</v>
      </c>
      <c r="J72" s="49">
        <v>180</v>
      </c>
      <c r="K72" s="50">
        <v>2.75</v>
      </c>
      <c r="L72" s="50">
        <f>G72*3</f>
        <v>105</v>
      </c>
      <c r="M72" s="51">
        <f>(I72*K72)+L72</f>
        <v>1606.5</v>
      </c>
      <c r="N72" s="52" t="s">
        <v>255</v>
      </c>
    </row>
    <row r="73" spans="1:14" s="42" customFormat="1">
      <c r="A73" s="43">
        <v>70</v>
      </c>
      <c r="B73" s="44" t="s">
        <v>244</v>
      </c>
      <c r="C73" s="45" t="s">
        <v>245</v>
      </c>
      <c r="D73" s="46" t="s">
        <v>246</v>
      </c>
      <c r="E73" s="45" t="s">
        <v>12</v>
      </c>
      <c r="F73" s="47" t="s">
        <v>26</v>
      </c>
      <c r="G73" s="48">
        <v>10</v>
      </c>
      <c r="H73" s="48">
        <v>150</v>
      </c>
      <c r="I73" s="48">
        <f>H73</f>
        <v>150</v>
      </c>
      <c r="J73" s="49">
        <v>180</v>
      </c>
      <c r="K73" s="50">
        <v>2.75</v>
      </c>
      <c r="L73" s="50">
        <f>G73*3</f>
        <v>30</v>
      </c>
      <c r="M73" s="51">
        <f>(I73*K73)+L73</f>
        <v>442.5</v>
      </c>
      <c r="N73" s="52" t="s">
        <v>247</v>
      </c>
    </row>
    <row r="74" spans="1:14" s="42" customFormat="1">
      <c r="A74" s="43">
        <v>71</v>
      </c>
      <c r="B74" s="44" t="s">
        <v>244</v>
      </c>
      <c r="C74" s="45" t="s">
        <v>284</v>
      </c>
      <c r="D74" s="46" t="s">
        <v>285</v>
      </c>
      <c r="E74" s="45" t="s">
        <v>12</v>
      </c>
      <c r="F74" s="47" t="s">
        <v>286</v>
      </c>
      <c r="G74" s="48">
        <v>38</v>
      </c>
      <c r="H74" s="48">
        <v>341</v>
      </c>
      <c r="I74" s="48">
        <f>H74</f>
        <v>341</v>
      </c>
      <c r="J74" s="49">
        <v>220</v>
      </c>
      <c r="K74" s="50">
        <v>2.75</v>
      </c>
      <c r="L74" s="50">
        <f>G74*3</f>
        <v>114</v>
      </c>
      <c r="M74" s="51">
        <f>(I74*K74)+L74</f>
        <v>1051.75</v>
      </c>
      <c r="N74" s="52" t="s">
        <v>287</v>
      </c>
    </row>
    <row r="75" spans="1:14" s="42" customFormat="1">
      <c r="A75" s="43">
        <v>72</v>
      </c>
      <c r="B75" s="44" t="s">
        <v>244</v>
      </c>
      <c r="C75" s="45" t="s">
        <v>288</v>
      </c>
      <c r="D75" s="46" t="s">
        <v>289</v>
      </c>
      <c r="E75" s="45" t="s">
        <v>12</v>
      </c>
      <c r="F75" s="47" t="s">
        <v>286</v>
      </c>
      <c r="G75" s="48">
        <v>2</v>
      </c>
      <c r="H75" s="48">
        <v>12</v>
      </c>
      <c r="I75" s="48">
        <f>H75</f>
        <v>12</v>
      </c>
      <c r="J75" s="49">
        <v>220</v>
      </c>
      <c r="K75" s="50">
        <v>2.75</v>
      </c>
      <c r="L75" s="50">
        <f>G75*3</f>
        <v>6</v>
      </c>
      <c r="M75" s="51">
        <f>(I75*K75)+L75</f>
        <v>39</v>
      </c>
      <c r="N75" s="52" t="s">
        <v>287</v>
      </c>
    </row>
    <row r="76" spans="1:14" s="42" customFormat="1">
      <c r="A76" s="43">
        <v>73</v>
      </c>
      <c r="B76" s="44" t="s">
        <v>244</v>
      </c>
      <c r="C76" s="45" t="s">
        <v>291</v>
      </c>
      <c r="D76" s="46">
        <v>860</v>
      </c>
      <c r="E76" s="45" t="s">
        <v>12</v>
      </c>
      <c r="F76" s="47" t="s">
        <v>269</v>
      </c>
      <c r="G76" s="48">
        <v>58</v>
      </c>
      <c r="H76" s="48">
        <v>930</v>
      </c>
      <c r="I76" s="48">
        <f>H76</f>
        <v>930</v>
      </c>
      <c r="J76" s="49">
        <v>280</v>
      </c>
      <c r="K76" s="50">
        <v>3.25</v>
      </c>
      <c r="L76" s="50">
        <f>G76*3</f>
        <v>174</v>
      </c>
      <c r="M76" s="51">
        <f>(I76*K76)+L76</f>
        <v>3196.5</v>
      </c>
      <c r="N76" s="52" t="s">
        <v>270</v>
      </c>
    </row>
    <row r="77" spans="1:14" s="42" customFormat="1">
      <c r="A77" s="43">
        <v>74</v>
      </c>
      <c r="B77" s="44" t="s">
        <v>244</v>
      </c>
      <c r="C77" s="45" t="s">
        <v>267</v>
      </c>
      <c r="D77" s="46" t="s">
        <v>268</v>
      </c>
      <c r="E77" s="45" t="s">
        <v>12</v>
      </c>
      <c r="F77" s="47" t="s">
        <v>269</v>
      </c>
      <c r="G77" s="48">
        <v>63</v>
      </c>
      <c r="H77" s="48">
        <v>656</v>
      </c>
      <c r="I77" s="48">
        <f>H77</f>
        <v>656</v>
      </c>
      <c r="J77" s="49">
        <v>280</v>
      </c>
      <c r="K77" s="50">
        <v>3.25</v>
      </c>
      <c r="L77" s="50">
        <f>G77*3</f>
        <v>189</v>
      </c>
      <c r="M77" s="51">
        <f>(I77*K77)+L77</f>
        <v>2321</v>
      </c>
      <c r="N77" s="52" t="s">
        <v>270</v>
      </c>
    </row>
    <row r="78" spans="1:14" s="42" customFormat="1">
      <c r="A78" s="43">
        <v>75</v>
      </c>
      <c r="B78" s="44" t="s">
        <v>244</v>
      </c>
      <c r="C78" s="45" t="s">
        <v>292</v>
      </c>
      <c r="D78" s="46">
        <v>862</v>
      </c>
      <c r="E78" s="45" t="s">
        <v>12</v>
      </c>
      <c r="F78" s="47" t="s">
        <v>294</v>
      </c>
      <c r="G78" s="48">
        <v>4</v>
      </c>
      <c r="H78" s="48">
        <v>32</v>
      </c>
      <c r="I78" s="48">
        <f>H78</f>
        <v>32</v>
      </c>
      <c r="J78" s="49">
        <v>115</v>
      </c>
      <c r="K78" s="50">
        <v>2.75</v>
      </c>
      <c r="L78" s="50">
        <f>G78*3</f>
        <v>12</v>
      </c>
      <c r="M78" s="51">
        <f>(I78*K78)+L78</f>
        <v>100</v>
      </c>
      <c r="N78" s="52" t="s">
        <v>295</v>
      </c>
    </row>
    <row r="79" spans="1:14" s="42" customFormat="1">
      <c r="A79" s="43">
        <v>76</v>
      </c>
      <c r="B79" s="44" t="s">
        <v>244</v>
      </c>
      <c r="C79" s="45" t="s">
        <v>293</v>
      </c>
      <c r="D79" s="46">
        <v>863</v>
      </c>
      <c r="E79" s="45" t="s">
        <v>12</v>
      </c>
      <c r="F79" s="47" t="s">
        <v>294</v>
      </c>
      <c r="G79" s="48">
        <v>40</v>
      </c>
      <c r="H79" s="48">
        <v>1000</v>
      </c>
      <c r="I79" s="48">
        <f>H79</f>
        <v>1000</v>
      </c>
      <c r="J79" s="49">
        <v>115</v>
      </c>
      <c r="K79" s="50">
        <v>2.75</v>
      </c>
      <c r="L79" s="50">
        <f>G79*3</f>
        <v>120</v>
      </c>
      <c r="M79" s="51">
        <f>(I79*K79)+L79</f>
        <v>2870</v>
      </c>
      <c r="N79" s="52" t="s">
        <v>295</v>
      </c>
    </row>
    <row r="80" spans="1:14" s="42" customFormat="1">
      <c r="A80" s="43">
        <v>77</v>
      </c>
      <c r="B80" s="44" t="s">
        <v>244</v>
      </c>
      <c r="C80" s="45" t="s">
        <v>248</v>
      </c>
      <c r="D80" s="46" t="s">
        <v>249</v>
      </c>
      <c r="E80" s="45" t="s">
        <v>12</v>
      </c>
      <c r="F80" s="47" t="s">
        <v>29</v>
      </c>
      <c r="G80" s="48">
        <v>43</v>
      </c>
      <c r="H80" s="48">
        <v>468.8</v>
      </c>
      <c r="I80" s="48">
        <f>H80</f>
        <v>468.8</v>
      </c>
      <c r="J80" s="49">
        <v>70</v>
      </c>
      <c r="K80" s="50">
        <v>2</v>
      </c>
      <c r="L80" s="50">
        <f>G80*3</f>
        <v>129</v>
      </c>
      <c r="M80" s="51">
        <f>(I80*K80)+L80</f>
        <v>1066.5999999999999</v>
      </c>
      <c r="N80" s="52" t="s">
        <v>34</v>
      </c>
    </row>
    <row r="81" spans="1:15" s="42" customFormat="1">
      <c r="A81" s="43">
        <v>78</v>
      </c>
      <c r="B81" s="44" t="s">
        <v>244</v>
      </c>
      <c r="C81" s="45" t="s">
        <v>271</v>
      </c>
      <c r="D81" s="46" t="s">
        <v>272</v>
      </c>
      <c r="E81" s="45" t="s">
        <v>12</v>
      </c>
      <c r="F81" s="47" t="s">
        <v>273</v>
      </c>
      <c r="G81" s="48">
        <v>44</v>
      </c>
      <c r="H81" s="48">
        <v>220</v>
      </c>
      <c r="I81" s="48">
        <f>H81</f>
        <v>220</v>
      </c>
      <c r="J81" s="49">
        <v>270</v>
      </c>
      <c r="K81" s="50">
        <v>3.25</v>
      </c>
      <c r="L81" s="50">
        <f>G81*3</f>
        <v>132</v>
      </c>
      <c r="M81" s="51">
        <f>(I81*K81)+L81</f>
        <v>847</v>
      </c>
      <c r="N81" s="52" t="s">
        <v>274</v>
      </c>
    </row>
    <row r="82" spans="1:15" s="42" customFormat="1">
      <c r="A82" s="43">
        <v>79</v>
      </c>
      <c r="B82" s="44" t="s">
        <v>244</v>
      </c>
      <c r="C82" s="45" t="s">
        <v>256</v>
      </c>
      <c r="D82" s="46" t="s">
        <v>257</v>
      </c>
      <c r="E82" s="45" t="s">
        <v>12</v>
      </c>
      <c r="F82" s="47" t="s">
        <v>81</v>
      </c>
      <c r="G82" s="48">
        <v>15</v>
      </c>
      <c r="H82" s="48">
        <v>110</v>
      </c>
      <c r="I82" s="48">
        <f>H82</f>
        <v>110</v>
      </c>
      <c r="J82" s="49">
        <v>105</v>
      </c>
      <c r="K82" s="50">
        <v>2</v>
      </c>
      <c r="L82" s="50">
        <f>G82*3</f>
        <v>45</v>
      </c>
      <c r="M82" s="51">
        <f>(I82*K82)+L82</f>
        <v>265</v>
      </c>
      <c r="N82" s="52" t="s">
        <v>69</v>
      </c>
    </row>
    <row r="83" spans="1:15" s="42" customFormat="1">
      <c r="A83" s="43">
        <v>80</v>
      </c>
      <c r="B83" s="44" t="s">
        <v>244</v>
      </c>
      <c r="C83" s="45" t="s">
        <v>250</v>
      </c>
      <c r="D83" s="46" t="s">
        <v>251</v>
      </c>
      <c r="E83" s="45" t="s">
        <v>12</v>
      </c>
      <c r="F83" s="47" t="s">
        <v>28</v>
      </c>
      <c r="G83" s="48">
        <v>49</v>
      </c>
      <c r="H83" s="48">
        <v>991.4</v>
      </c>
      <c r="I83" s="48">
        <f>H83</f>
        <v>991.4</v>
      </c>
      <c r="J83" s="49">
        <v>220</v>
      </c>
      <c r="K83" s="50">
        <v>2.75</v>
      </c>
      <c r="L83" s="50">
        <f>G83*3</f>
        <v>147</v>
      </c>
      <c r="M83" s="51">
        <f>(I83*K83)+L83</f>
        <v>2873.35</v>
      </c>
      <c r="N83" s="52" t="s">
        <v>252</v>
      </c>
    </row>
    <row r="84" spans="1:15" s="42" customFormat="1">
      <c r="A84" s="43">
        <v>81</v>
      </c>
      <c r="B84" s="44" t="s">
        <v>244</v>
      </c>
      <c r="C84" s="45" t="s">
        <v>279</v>
      </c>
      <c r="D84" s="46" t="s">
        <v>280</v>
      </c>
      <c r="E84" s="45" t="s">
        <v>12</v>
      </c>
      <c r="F84" s="47" t="s">
        <v>32</v>
      </c>
      <c r="G84" s="48">
        <v>2</v>
      </c>
      <c r="H84" s="48">
        <v>22</v>
      </c>
      <c r="I84" s="48">
        <f>H84</f>
        <v>22</v>
      </c>
      <c r="J84" s="49">
        <v>60</v>
      </c>
      <c r="K84" s="50">
        <v>2</v>
      </c>
      <c r="L84" s="50">
        <f>G84*3</f>
        <v>6</v>
      </c>
      <c r="M84" s="51">
        <f>(I84*K84)+L84</f>
        <v>50</v>
      </c>
      <c r="N84" s="52" t="s">
        <v>35</v>
      </c>
    </row>
    <row r="85" spans="1:15" ht="15" customHeight="1">
      <c r="A85" s="4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22">
        <f>ROUND(SUM(M4:M84),0)</f>
        <v>73367</v>
      </c>
      <c r="N85" s="53"/>
    </row>
    <row r="86" spans="1:15" ht="15" customHeight="1">
      <c r="A86" s="54"/>
      <c r="B86" s="55"/>
      <c r="C86" s="55"/>
      <c r="D86" s="24"/>
      <c r="E86" s="55"/>
      <c r="F86" s="24"/>
      <c r="G86" s="14">
        <f>SUM(G4:G84)</f>
        <v>1841</v>
      </c>
      <c r="H86" s="15">
        <f>SUM(H4:H84)</f>
        <v>25964.399999999998</v>
      </c>
      <c r="I86" s="15">
        <f>SUM(I4:I84)</f>
        <v>26242.399999999998</v>
      </c>
      <c r="J86" s="15"/>
      <c r="K86" s="15"/>
      <c r="L86" s="15"/>
      <c r="M86" s="23"/>
      <c r="N86" s="56"/>
      <c r="O86" s="25"/>
    </row>
    <row r="87" spans="1:15" ht="30" customHeight="1">
      <c r="A87" s="26" t="s">
        <v>15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8"/>
      <c r="N87" s="1" t="s">
        <v>38</v>
      </c>
    </row>
    <row r="88" spans="1:15" ht="30" customHeight="1" thickBot="1">
      <c r="A88" s="29" t="s">
        <v>0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1"/>
      <c r="N88" s="1" t="s">
        <v>38</v>
      </c>
      <c r="O88" s="25"/>
    </row>
  </sheetData>
  <sortState xmlns:xlrd2="http://schemas.microsoft.com/office/spreadsheetml/2017/richdata2" ref="B4:N84">
    <sortCondition ref="B4:B84"/>
  </sortState>
  <mergeCells count="7">
    <mergeCell ref="A87:M87"/>
    <mergeCell ref="A88:M88"/>
    <mergeCell ref="I2:M2"/>
    <mergeCell ref="I1:M1"/>
    <mergeCell ref="A1:H1"/>
    <mergeCell ref="A2:H2"/>
    <mergeCell ref="A85:L85"/>
  </mergeCells>
  <conditionalFormatting sqref="D3">
    <cfRule type="duplicateValues" dxfId="1" priority="1"/>
  </conditionalFormatting>
  <conditionalFormatting sqref="D87:D1048576 D1:D2">
    <cfRule type="duplicateValues" dxfId="0" priority="13"/>
  </conditionalFormatting>
  <pageMargins left="0.49" right="0.15748031496062992" top="0.24" bottom="0.46" header="0.27559055118110237" footer="0.21"/>
  <pageSetup scale="10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"/>
  <sheetViews>
    <sheetView workbookViewId="0">
      <selection activeCell="E10" sqref="E10"/>
    </sheetView>
  </sheetViews>
  <sheetFormatPr defaultRowHeight="14.4"/>
  <cols>
    <col min="1" max="1" width="2.88671875" bestFit="1" customWidth="1"/>
    <col min="2" max="2" width="10.6640625" bestFit="1" customWidth="1"/>
    <col min="3" max="3" width="18.33203125" bestFit="1" customWidth="1"/>
    <col min="4" max="4" width="7.44140625" bestFit="1" customWidth="1"/>
    <col min="5" max="5" width="6.44140625" bestFit="1" customWidth="1"/>
    <col min="6" max="6" width="8.44140625" bestFit="1" customWidth="1"/>
    <col min="7" max="7" width="6" bestFit="1" customWidth="1"/>
    <col min="8" max="8" width="8.44140625" bestFit="1" customWidth="1"/>
    <col min="9" max="9" width="8.6640625" bestFit="1" customWidth="1"/>
    <col min="11" max="11" width="5.88671875" bestFit="1" customWidth="1"/>
    <col min="12" max="12" width="8.6640625" bestFit="1" customWidth="1"/>
    <col min="13" max="13" width="9" bestFit="1" customWidth="1"/>
    <col min="14" max="14" width="29.88671875" bestFit="1" customWidth="1"/>
  </cols>
  <sheetData>
    <row r="1" spans="1:14" ht="39.6">
      <c r="A1" s="2" t="s">
        <v>14</v>
      </c>
      <c r="B1" s="3" t="s">
        <v>16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5" t="s">
        <v>13</v>
      </c>
    </row>
    <row r="2" spans="1:14">
      <c r="A2" s="6">
        <v>1</v>
      </c>
      <c r="B2" s="7" t="s">
        <v>17</v>
      </c>
      <c r="C2" s="7" t="s">
        <v>21</v>
      </c>
      <c r="D2" s="7" t="s">
        <v>20</v>
      </c>
      <c r="E2" s="8" t="s">
        <v>12</v>
      </c>
      <c r="F2" s="9" t="s">
        <v>19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PRAGATI LOGISTICS</cp:lastModifiedBy>
  <cp:lastPrinted>2024-04-07T07:28:22Z</cp:lastPrinted>
  <dcterms:created xsi:type="dcterms:W3CDTF">2022-09-03T07:55:33Z</dcterms:created>
  <dcterms:modified xsi:type="dcterms:W3CDTF">2024-04-07T07:55:12Z</dcterms:modified>
</cp:coreProperties>
</file>