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definedNames>
    <definedName name="_xlnm._FilterDatabase" localSheetId="0" hidden="1">Invoice!$A$3:$N$3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" i="1"/>
  <c r="A5" i="1"/>
  <c r="H93" i="1"/>
  <c r="G93" i="1"/>
  <c r="L5" i="1" l="1"/>
  <c r="L6" i="1"/>
  <c r="L7" i="1"/>
  <c r="L8" i="1"/>
  <c r="L9" i="1"/>
  <c r="L10" i="1"/>
  <c r="L11" i="1"/>
  <c r="L12" i="1"/>
  <c r="L13" i="1"/>
  <c r="L14" i="1"/>
  <c r="L16" i="1"/>
  <c r="L15" i="1"/>
  <c r="L17" i="1"/>
  <c r="L18" i="1"/>
  <c r="L19" i="1"/>
  <c r="L20" i="1"/>
  <c r="L21" i="1"/>
  <c r="L22" i="1"/>
  <c r="L23" i="1"/>
  <c r="L25" i="1"/>
  <c r="L24" i="1"/>
  <c r="L26" i="1"/>
  <c r="L27" i="1"/>
  <c r="L28" i="1"/>
  <c r="L29" i="1"/>
  <c r="L30" i="1"/>
  <c r="L31" i="1"/>
  <c r="L32" i="1"/>
  <c r="L48" i="1"/>
  <c r="L38" i="1"/>
  <c r="L35" i="1"/>
  <c r="L33" i="1"/>
  <c r="L53" i="1"/>
  <c r="L36" i="1"/>
  <c r="L39" i="1"/>
  <c r="L40" i="1"/>
  <c r="L34" i="1"/>
  <c r="L54" i="1"/>
  <c r="L37" i="1"/>
  <c r="L47" i="1"/>
  <c r="L41" i="1"/>
  <c r="L42" i="1"/>
  <c r="L46" i="1"/>
  <c r="L45" i="1"/>
  <c r="L43" i="1"/>
  <c r="L44" i="1"/>
  <c r="L50" i="1"/>
  <c r="L49" i="1"/>
  <c r="L51" i="1"/>
  <c r="L52" i="1"/>
  <c r="L59" i="1"/>
  <c r="L58" i="1"/>
  <c r="L55" i="1"/>
  <c r="L56" i="1"/>
  <c r="L57" i="1"/>
  <c r="L61" i="1"/>
  <c r="L60" i="1"/>
  <c r="L66" i="1"/>
  <c r="L65" i="1"/>
  <c r="L70" i="1"/>
  <c r="L62" i="1"/>
  <c r="L63" i="1"/>
  <c r="L77" i="1"/>
  <c r="L67" i="1"/>
  <c r="L68" i="1"/>
  <c r="L69" i="1"/>
  <c r="L64" i="1"/>
  <c r="L71" i="1"/>
  <c r="L80" i="1"/>
  <c r="L76" i="1"/>
  <c r="L72" i="1"/>
  <c r="L75" i="1"/>
  <c r="L74" i="1"/>
  <c r="L79" i="1"/>
  <c r="L82" i="1"/>
  <c r="L83" i="1"/>
  <c r="L88" i="1"/>
  <c r="L87" i="1"/>
  <c r="L85" i="1"/>
  <c r="L81" i="1"/>
  <c r="L84" i="1"/>
  <c r="L78" i="1"/>
  <c r="L73" i="1"/>
  <c r="L86" i="1"/>
  <c r="L91" i="1"/>
  <c r="L89" i="1"/>
  <c r="L90" i="1"/>
  <c r="I90" i="1" l="1"/>
  <c r="I89" i="1"/>
  <c r="M89" i="1" s="1"/>
  <c r="I91" i="1"/>
  <c r="I86" i="1"/>
  <c r="I73" i="1"/>
  <c r="I78" i="1"/>
  <c r="I84" i="1"/>
  <c r="I81" i="1"/>
  <c r="M81" i="1" s="1"/>
  <c r="I85" i="1"/>
  <c r="I87" i="1"/>
  <c r="I88" i="1"/>
  <c r="M88" i="1" s="1"/>
  <c r="I83" i="1"/>
  <c r="I82" i="1"/>
  <c r="I79" i="1"/>
  <c r="I74" i="1"/>
  <c r="I75" i="1"/>
  <c r="M75" i="1" s="1"/>
  <c r="I72" i="1"/>
  <c r="I76" i="1"/>
  <c r="M76" i="1" s="1"/>
  <c r="I80" i="1"/>
  <c r="I71" i="1"/>
  <c r="I64" i="1"/>
  <c r="I69" i="1"/>
  <c r="M69" i="1" s="1"/>
  <c r="I68" i="1"/>
  <c r="M68" i="1" s="1"/>
  <c r="I67" i="1"/>
  <c r="M67" i="1" s="1"/>
  <c r="I77" i="1"/>
  <c r="I63" i="1"/>
  <c r="I62" i="1"/>
  <c r="I70" i="1"/>
  <c r="I65" i="1"/>
  <c r="I66" i="1"/>
  <c r="I60" i="1"/>
  <c r="M60" i="1" s="1"/>
  <c r="I57" i="1"/>
  <c r="I56" i="1"/>
  <c r="I55" i="1"/>
  <c r="I58" i="1"/>
  <c r="I59" i="1"/>
  <c r="I52" i="1"/>
  <c r="I51" i="1"/>
  <c r="I49" i="1"/>
  <c r="I50" i="1"/>
  <c r="I44" i="1"/>
  <c r="M44" i="1" s="1"/>
  <c r="I43" i="1"/>
  <c r="M43" i="1" s="1"/>
  <c r="I45" i="1"/>
  <c r="M45" i="1" s="1"/>
  <c r="I46" i="1"/>
  <c r="I42" i="1"/>
  <c r="I41" i="1"/>
  <c r="I47" i="1"/>
  <c r="I37" i="1"/>
  <c r="I54" i="1"/>
  <c r="I34" i="1"/>
  <c r="I40" i="1"/>
  <c r="I39" i="1"/>
  <c r="I36" i="1"/>
  <c r="I53" i="1"/>
  <c r="I33" i="1"/>
  <c r="I38" i="1"/>
  <c r="I48" i="1"/>
  <c r="I32" i="1"/>
  <c r="I31" i="1"/>
  <c r="I30" i="1"/>
  <c r="I28" i="1"/>
  <c r="I27" i="1"/>
  <c r="I24" i="1"/>
  <c r="I25" i="1"/>
  <c r="I23" i="1"/>
  <c r="I22" i="1"/>
  <c r="I21" i="1"/>
  <c r="I20" i="1"/>
  <c r="I19" i="1"/>
  <c r="I18" i="1"/>
  <c r="I16" i="1"/>
  <c r="I14" i="1"/>
  <c r="I13" i="1"/>
  <c r="I12" i="1"/>
  <c r="I11" i="1"/>
  <c r="I10" i="1"/>
  <c r="I9" i="1"/>
  <c r="I8" i="1"/>
  <c r="I7" i="1"/>
  <c r="I6" i="1"/>
  <c r="I5" i="1"/>
  <c r="I93" i="1" s="1"/>
  <c r="M91" i="1" l="1"/>
  <c r="M90" i="1"/>
  <c r="M87" i="1"/>
  <c r="M86" i="1"/>
  <c r="M85" i="1"/>
  <c r="M84" i="1"/>
  <c r="M83" i="1"/>
  <c r="M82" i="1"/>
  <c r="M80" i="1"/>
  <c r="M79" i="1"/>
  <c r="M78" i="1"/>
  <c r="M77" i="1"/>
  <c r="M74" i="1"/>
  <c r="M73" i="1"/>
  <c r="M72" i="1"/>
  <c r="M71" i="1"/>
  <c r="M70" i="1"/>
  <c r="M66" i="1"/>
  <c r="M65" i="1"/>
  <c r="M64" i="1"/>
  <c r="M63" i="1"/>
  <c r="M62" i="1"/>
  <c r="M61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L4" i="1"/>
  <c r="M4" i="1" l="1"/>
  <c r="M92" i="1" s="1"/>
  <c r="L2" i="2"/>
</calcChain>
</file>

<file path=xl/sharedStrings.xml><?xml version="1.0" encoding="utf-8"?>
<sst xmlns="http://schemas.openxmlformats.org/spreadsheetml/2006/main" count="564" uniqueCount="319">
  <si>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</si>
  <si>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</si>
  <si>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</si>
  <si>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</si>
  <si>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</si>
  <si>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</si>
  <si>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</si>
  <si>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</si>
  <si>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</si>
  <si>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</si>
  <si>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</si>
  <si>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</si>
  <si>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</si>
  <si>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</si>
  <si>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</si>
  <si>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</si>
  <si>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</si>
  <si>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</si>
  <si>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</si>
  <si>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</si>
  <si>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</si>
  <si>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</si>
  <si>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</si>
  <si>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</si>
  <si>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</si>
  <si>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 xml:space="preserve">TO,
PRIMCO INDUSTRIES PVT. LTD.
Address: JAGATPUR, CUTTACK, 9289309202
GST No: 21AAMCP7195C1ZD
</t>
  </si>
  <si>
    <t>BUGUDA</t>
  </si>
  <si>
    <t>BUXIBAZAR</t>
  </si>
  <si>
    <t>POLASARA</t>
  </si>
  <si>
    <t>CHARICHHAK</t>
  </si>
  <si>
    <t>BALIKUDA</t>
  </si>
  <si>
    <t>SANKARAKHOL</t>
  </si>
  <si>
    <t>ASKA ROAD</t>
  </si>
  <si>
    <t>BANBARADA</t>
  </si>
  <si>
    <t>TIKABALI</t>
  </si>
  <si>
    <t>MAHAVIR TRADING CO</t>
  </si>
  <si>
    <t>TRISHA ENTERPRISES</t>
  </si>
  <si>
    <t>LAXMI NARAYAN SANITARY</t>
  </si>
  <si>
    <t>SHIBA HARDWARE STORE</t>
  </si>
  <si>
    <t/>
  </si>
  <si>
    <t>MOTIGANJ</t>
  </si>
  <si>
    <t>BHUBANESWAR</t>
  </si>
  <si>
    <t>ANGUL</t>
  </si>
  <si>
    <t>JARAPADA</t>
  </si>
  <si>
    <t>PRADHAN HARDWARE AND  PAINTS</t>
  </si>
  <si>
    <t>GOBARA GANJAM</t>
  </si>
  <si>
    <t>BHANJANAGAR</t>
  </si>
  <si>
    <t>SATICHOURA</t>
  </si>
  <si>
    <t>BERHAMPUR</t>
  </si>
  <si>
    <t>RAGHUNATHPUR</t>
  </si>
  <si>
    <t>SORO</t>
  </si>
  <si>
    <t>MAA RADHARANI CONSTRUCTION</t>
  </si>
  <si>
    <t xml:space="preserve">BELLAGUNTHA </t>
  </si>
  <si>
    <t>MAA MANGALA GLASS HOUSE</t>
  </si>
  <si>
    <t>KAMAKHYANAGAR</t>
  </si>
  <si>
    <t>KALINGA HARDWARE</t>
  </si>
  <si>
    <t>COLOUR PLUS</t>
  </si>
  <si>
    <t>BANKI</t>
  </si>
  <si>
    <t>LUCKY ENTERPRISES</t>
  </si>
  <si>
    <t>02/2/2024</t>
  </si>
  <si>
    <t>PL/JA/26443</t>
  </si>
  <si>
    <t>698</t>
  </si>
  <si>
    <t xml:space="preserve">MAA ARNAPURNA ENTERPRISES </t>
  </si>
  <si>
    <t>PL/JA/26445</t>
  </si>
  <si>
    <t>699</t>
  </si>
  <si>
    <t>03/2/2024</t>
  </si>
  <si>
    <t>PL/JA/26652</t>
  </si>
  <si>
    <t>700</t>
  </si>
  <si>
    <t>NEW ADISHAKTI ENTERPRISES</t>
  </si>
  <si>
    <t>PL/JA/26655</t>
  </si>
  <si>
    <t>701</t>
  </si>
  <si>
    <t>KALINGA HARDWARE AND PLY HOUSE</t>
  </si>
  <si>
    <t>PL/JA/26656</t>
  </si>
  <si>
    <t>702</t>
  </si>
  <si>
    <t>05/2/2024</t>
  </si>
  <si>
    <t>PL/JA/26795</t>
  </si>
  <si>
    <t>703</t>
  </si>
  <si>
    <t>PL/JA/26798</t>
  </si>
  <si>
    <t>704</t>
  </si>
  <si>
    <t>PL/JA/26803</t>
  </si>
  <si>
    <t>705</t>
  </si>
  <si>
    <t>SAI SHANKAR HARDWARE STORE</t>
  </si>
  <si>
    <t>PL/JA/26804</t>
  </si>
  <si>
    <t>706</t>
  </si>
  <si>
    <t>06/2/2024</t>
  </si>
  <si>
    <t>PL/JA/26895</t>
  </si>
  <si>
    <t>707</t>
  </si>
  <si>
    <t>PARADEEP</t>
  </si>
  <si>
    <t>KARTIK TRADERS</t>
  </si>
  <si>
    <t>PL/JA/27004</t>
  </si>
  <si>
    <t>708</t>
  </si>
  <si>
    <t>G UDAYAGIRI</t>
  </si>
  <si>
    <t>SISIR CHANDRA MAHAPATRA</t>
  </si>
  <si>
    <t>07/2/2024</t>
  </si>
  <si>
    <t>PL/JA/26213</t>
  </si>
  <si>
    <t>710</t>
  </si>
  <si>
    <t>MAA KALI ENTERPRISES</t>
  </si>
  <si>
    <t>PL/JA/27006</t>
  </si>
  <si>
    <t>709</t>
  </si>
  <si>
    <t>PL/JA/27021</t>
  </si>
  <si>
    <t>711</t>
  </si>
  <si>
    <t>JAGATSINGHPUR</t>
  </si>
  <si>
    <t>08/2/2024</t>
  </si>
  <si>
    <t>PL/JA/27141</t>
  </si>
  <si>
    <t>712</t>
  </si>
  <si>
    <t>PL/JA/27148</t>
  </si>
  <si>
    <t>713</t>
  </si>
  <si>
    <t>09/2/2024</t>
  </si>
  <si>
    <t>PL/JA/27247</t>
  </si>
  <si>
    <t>714</t>
  </si>
  <si>
    <t xml:space="preserve">MAHALAXMI BHANDAR </t>
  </si>
  <si>
    <t>PL/JA/27248</t>
  </si>
  <si>
    <t>715</t>
  </si>
  <si>
    <t>10/2/2024</t>
  </si>
  <si>
    <t>PL/JA/27287</t>
  </si>
  <si>
    <t>716</t>
  </si>
  <si>
    <t>PL/JA/27288</t>
  </si>
  <si>
    <t>717</t>
  </si>
  <si>
    <t>KULLADA</t>
  </si>
  <si>
    <t>PRUSTY AGENCY</t>
  </si>
  <si>
    <t>PL/JA/27297</t>
  </si>
  <si>
    <t>719</t>
  </si>
  <si>
    <t>PL/JA/27298</t>
  </si>
  <si>
    <t>718</t>
  </si>
  <si>
    <t>12/2/2024</t>
  </si>
  <si>
    <t>PL/JA/27494</t>
  </si>
  <si>
    <t>720</t>
  </si>
  <si>
    <t>JOBRA</t>
  </si>
  <si>
    <t>B M ENTERPRISES JOBRA</t>
  </si>
  <si>
    <t>PL/JA/27495</t>
  </si>
  <si>
    <t>721</t>
  </si>
  <si>
    <t>13/2/2024</t>
  </si>
  <si>
    <t>PL/JA/27559</t>
  </si>
  <si>
    <t>722</t>
  </si>
  <si>
    <t>RAIPUR</t>
  </si>
  <si>
    <t>MAA SANTOSHI ENTERPRISES</t>
  </si>
  <si>
    <t>PL/JA/27561</t>
  </si>
  <si>
    <t>723</t>
  </si>
  <si>
    <t>TRINATH BAZAR</t>
  </si>
  <si>
    <t>MAA TARINI PAINTS AND HARDWARE</t>
  </si>
  <si>
    <t>14/2/2024</t>
  </si>
  <si>
    <t>PL/JA/27640</t>
  </si>
  <si>
    <t>724</t>
  </si>
  <si>
    <t>PL/JA/27641</t>
  </si>
  <si>
    <t>725</t>
  </si>
  <si>
    <t>MADAN MOHAN HARDWARE</t>
  </si>
  <si>
    <t>17/2/2024</t>
  </si>
  <si>
    <t>PL/JA/27852</t>
  </si>
  <si>
    <t>726</t>
  </si>
  <si>
    <t>ASTARANG</t>
  </si>
  <si>
    <t>SRIKRISHNA MARBLE AND COLOURS</t>
  </si>
  <si>
    <t>PL/JA/27943</t>
  </si>
  <si>
    <t>730</t>
  </si>
  <si>
    <t>NIALI</t>
  </si>
  <si>
    <t>ROSHNI WARES HUB</t>
  </si>
  <si>
    <t>19/2/2024</t>
  </si>
  <si>
    <t>PL/JA/27963</t>
  </si>
  <si>
    <t>735</t>
  </si>
  <si>
    <t>PL/JA/27974</t>
  </si>
  <si>
    <t>729</t>
  </si>
  <si>
    <t>BASTA</t>
  </si>
  <si>
    <t>RAGHUNATH JEW HARDWARE STORE</t>
  </si>
  <si>
    <t>PL/JA/27975</t>
  </si>
  <si>
    <t>732</t>
  </si>
  <si>
    <t>PL/JA/28012</t>
  </si>
  <si>
    <t>737</t>
  </si>
  <si>
    <t>PL/JA/28021</t>
  </si>
  <si>
    <t>728</t>
  </si>
  <si>
    <t>PL/JA/28160</t>
  </si>
  <si>
    <t>733</t>
  </si>
  <si>
    <t>PL/JA/28553</t>
  </si>
  <si>
    <t>734</t>
  </si>
  <si>
    <t>SHREE MAHAVEER TRADERS</t>
  </si>
  <si>
    <t>PL/JA/29640</t>
  </si>
  <si>
    <t>739</t>
  </si>
  <si>
    <t>20/2/2024</t>
  </si>
  <si>
    <t>PL/JA/28052</t>
  </si>
  <si>
    <t>740</t>
  </si>
  <si>
    <t>PL/JA/28079</t>
  </si>
  <si>
    <t>743</t>
  </si>
  <si>
    <t>NAYABAZAR</t>
  </si>
  <si>
    <t>SHREE JAGANNATH TRADERS</t>
  </si>
  <si>
    <t>PL/JA/28081</t>
  </si>
  <si>
    <t>744</t>
  </si>
  <si>
    <t>21/2/2024</t>
  </si>
  <si>
    <t>PL/JA/28140</t>
  </si>
  <si>
    <t>742</t>
  </si>
  <si>
    <t>KRUSHNANANDAPUR</t>
  </si>
  <si>
    <t>MD ISMAIL</t>
  </si>
  <si>
    <t>PL/JA/28165</t>
  </si>
  <si>
    <t>741</t>
  </si>
  <si>
    <t>PL/JA/28167</t>
  </si>
  <si>
    <t>738</t>
  </si>
  <si>
    <t>KANAKADURGA HARDWARE STORE</t>
  </si>
  <si>
    <t>PL/JA/28168</t>
  </si>
  <si>
    <t>727</t>
  </si>
  <si>
    <t>22/2/2024</t>
  </si>
  <si>
    <t>PL/JA/28246</t>
  </si>
  <si>
    <t>746</t>
  </si>
  <si>
    <t>JAIPUR ROAD</t>
  </si>
  <si>
    <t>PATRA HARDWARE</t>
  </si>
  <si>
    <t>PL/JA/29639</t>
  </si>
  <si>
    <t>745</t>
  </si>
  <si>
    <t>23/2/2024</t>
  </si>
  <si>
    <t>PL/JA/28393</t>
  </si>
  <si>
    <t>747</t>
  </si>
  <si>
    <t>CITY COMMERCIAL</t>
  </si>
  <si>
    <t>PL/JA/28394</t>
  </si>
  <si>
    <t>748</t>
  </si>
  <si>
    <t>PL/JA/28404</t>
  </si>
  <si>
    <t>731</t>
  </si>
  <si>
    <t>PL/JA/28405</t>
  </si>
  <si>
    <t>736</t>
  </si>
  <si>
    <t>25/2/2024</t>
  </si>
  <si>
    <t>PL/JA/28556</t>
  </si>
  <si>
    <t>751</t>
  </si>
  <si>
    <t>JALESWAR</t>
  </si>
  <si>
    <t>P S AGENCIES</t>
  </si>
  <si>
    <t>26/2/2024</t>
  </si>
  <si>
    <t>PL/JA/28572</t>
  </si>
  <si>
    <t>752</t>
  </si>
  <si>
    <t>BIDYADHARPUR CUTTACK</t>
  </si>
  <si>
    <t>COLOUR INDIA</t>
  </si>
  <si>
    <t>PL/JA/28573</t>
  </si>
  <si>
    <t>753</t>
  </si>
  <si>
    <t>PL/JA/28574</t>
  </si>
  <si>
    <t>750</t>
  </si>
  <si>
    <t>PL/JA/28575</t>
  </si>
  <si>
    <t>749</t>
  </si>
  <si>
    <t>SRI SANGRAM HARDWARE STORE</t>
  </si>
  <si>
    <t>PL/JA/28619</t>
  </si>
  <si>
    <t>755</t>
  </si>
  <si>
    <t>DHARMASALA</t>
  </si>
  <si>
    <t>NAYAK ENTERPRISES JAJPUR ROAD</t>
  </si>
  <si>
    <t>PL/JA/28676</t>
  </si>
  <si>
    <t>754</t>
  </si>
  <si>
    <t>SAHOO GLASS AND PLY</t>
  </si>
  <si>
    <t>27/2/2024</t>
  </si>
  <si>
    <t>PL/JA/28677</t>
  </si>
  <si>
    <t>759</t>
  </si>
  <si>
    <t>PL/JA/28678</t>
  </si>
  <si>
    <t>760</t>
  </si>
  <si>
    <t>PL/JA/28730</t>
  </si>
  <si>
    <t>765</t>
  </si>
  <si>
    <t>PL/JA/28760</t>
  </si>
  <si>
    <t>757</t>
  </si>
  <si>
    <t>SABITA ENTERPRISES</t>
  </si>
  <si>
    <t>PL/JA/28765</t>
  </si>
  <si>
    <t>756</t>
  </si>
  <si>
    <t>28/2/2024</t>
  </si>
  <si>
    <t>PL/JA/28795</t>
  </si>
  <si>
    <t>758</t>
  </si>
  <si>
    <t>29/2/2024</t>
  </si>
  <si>
    <t>PL/JA/28914</t>
  </si>
  <si>
    <t>766</t>
  </si>
  <si>
    <t>BHUTMUNDAI</t>
  </si>
  <si>
    <t>SHREE TRADERS AND CONSTRUCTION</t>
  </si>
  <si>
    <t>PL/JA/28972</t>
  </si>
  <si>
    <t>769</t>
  </si>
  <si>
    <t>PL/JA/28998</t>
  </si>
  <si>
    <t>781</t>
  </si>
  <si>
    <t>PL/JA/29005</t>
  </si>
  <si>
    <t>771</t>
  </si>
  <si>
    <t>PL/JA/29007</t>
  </si>
  <si>
    <t>770</t>
  </si>
  <si>
    <t>BALIA BALASORE</t>
  </si>
  <si>
    <t>COLOUR HOUSE BALIA BALASORE</t>
  </si>
  <si>
    <t>PL/JA/29022</t>
  </si>
  <si>
    <t>768</t>
  </si>
  <si>
    <t>PL/JA/29023</t>
  </si>
  <si>
    <t>761</t>
  </si>
  <si>
    <t>MATRUSHAKTI CEMENT WORKS</t>
  </si>
  <si>
    <t>PL/JA/29123</t>
  </si>
  <si>
    <t>780</t>
  </si>
  <si>
    <t>PL/JA/29128</t>
  </si>
  <si>
    <t>772</t>
  </si>
  <si>
    <t>NISCHINTAKOILI</t>
  </si>
  <si>
    <t>BAJRANG HARDWARE AND PAINTS</t>
  </si>
  <si>
    <t>PL/JA/29135</t>
  </si>
  <si>
    <t>767</t>
  </si>
  <si>
    <t>PL/JA/29347</t>
  </si>
  <si>
    <t>773</t>
  </si>
  <si>
    <t>CHARICHHAKA</t>
  </si>
  <si>
    <t>ANSHU PAINTS AND HARDWARE</t>
  </si>
  <si>
    <t>PL/JA/29348</t>
  </si>
  <si>
    <t>774</t>
  </si>
  <si>
    <t>PL/JA/29374</t>
  </si>
  <si>
    <t>779</t>
  </si>
  <si>
    <t>BHAMASYALI</t>
  </si>
  <si>
    <t>BAJARANGI TRADERS</t>
  </si>
  <si>
    <t>PL/JA/29375</t>
  </si>
  <si>
    <t>777</t>
  </si>
  <si>
    <t>BASUDEVPUR</t>
  </si>
  <si>
    <t>PL/JA/29376</t>
  </si>
  <si>
    <t>782</t>
  </si>
  <si>
    <t>BARSHA PAINTS AND SANITARY GANJAM</t>
  </si>
  <si>
    <t>PL/JA/29380</t>
  </si>
  <si>
    <t>776</t>
  </si>
  <si>
    <t>PL/JA/29634</t>
  </si>
  <si>
    <t>785</t>
  </si>
  <si>
    <t>BETANATI</t>
  </si>
  <si>
    <t>AYUSH ENTERPRISES</t>
  </si>
  <si>
    <t>PL/JA/29642</t>
  </si>
  <si>
    <t>783</t>
  </si>
  <si>
    <t>CHAFLA</t>
  </si>
  <si>
    <t>PL/JA/29396/23-24</t>
  </si>
  <si>
    <t>PL/JA/29397/23-24</t>
  </si>
  <si>
    <t>PL/JA/29398/23-24</t>
  </si>
  <si>
    <t>Balasore</t>
  </si>
  <si>
    <t>bivan variety store basta</t>
  </si>
  <si>
    <t>PL/JA/29408/23-24</t>
  </si>
  <si>
    <t>Kandhamal</t>
  </si>
  <si>
    <t>PL/JA/29142/23-24</t>
  </si>
  <si>
    <t>RAJA HARDWARE AND COLOUR</t>
  </si>
  <si>
    <t>PL/JA/29605/23-24</t>
  </si>
  <si>
    <t>SAHOO HARDWARE</t>
  </si>
  <si>
    <t>Angul</t>
  </si>
  <si>
    <t>(RUPEES EIGHTY FIVE THOUSAND FOUR HUNDRED SIXTY ONLY)</t>
  </si>
  <si>
    <t>Bill Date: 29/02/2024
Bill No : 39670
Total Amount: 85460.00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</si>
</sst>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165" fontId="0" fillId="0" borderId="0" xfId="0" applyNumberFormat="1" applyAlignment="1">
      <alignment wrapText="1"/>
    </xf>
    <xf numFmtId="0" fontId="0" fillId="0" borderId="0" xfId="0" applyAlignment="1">
      <alignment horizontal="right" vertical="center"/>
    </xf>
    <xf numFmtId="165" fontId="1" fillId="0" borderId="6" xfId="0" applyNumberFormat="1" applyFont="1" applyBorder="1" applyAlignment="1">
      <alignment horizontal="center"/>
    </xf>
    <xf numFmtId="0" fontId="1" fillId="0" borderId="0" xfId="0" applyFont="1" applyFill="1" applyAlignment="1">
      <alignment wrapText="1"/>
    </xf>
    <xf numFmtId="2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/>
    <xf numFmtId="0" fontId="5" fillId="0" borderId="17" xfId="0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5" fontId="5" fillId="0" borderId="18" xfId="0" applyNumberFormat="1" applyFont="1" applyFill="1" applyBorder="1" applyAlignment="1">
      <alignment horizontal="center" vertical="center" wrapText="1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left"/>
    </xf>
    <xf numFmtId="165" fontId="1" fillId="0" borderId="20" xfId="0" applyNumberFormat="1" applyFont="1" applyFill="1" applyBorder="1"/>
    <xf numFmtId="2" fontId="1" fillId="0" borderId="20" xfId="0" applyNumberFormat="1" applyFont="1" applyFill="1" applyBorder="1"/>
    <xf numFmtId="2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2" fontId="4" fillId="0" borderId="14" xfId="0" applyNumberFormat="1" applyFont="1" applyFill="1" applyBorder="1" applyAlignment="1">
      <alignment horizontal="left" vertical="center" wrapText="1"/>
    </xf>
    <xf numFmtId="2" fontId="4" fillId="0" borderId="15" xfId="0" applyNumberFormat="1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left"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400051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65772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A76" workbookViewId="0">
      <selection activeCell="P96" sqref="P96"/>
    </sheetView>
  </sheetViews>
  <sheetFormatPr defaultColWidth="9.140625" defaultRowHeight="15"/>
  <cols>
    <col min="1" max="1" width="5.7109375" style="4" bestFit="1" customWidth="1"/>
    <col min="2" max="2" width="9.7109375" style="5" bestFit="1" customWidth="1"/>
    <col min="3" max="3" width="11.7109375" style="4" bestFit="1" customWidth="1"/>
    <col min="4" max="4" width="6.5703125" style="4" customWidth="1"/>
    <col min="5" max="5" width="6.42578125" style="4" bestFit="1" customWidth="1"/>
    <col min="6" max="6" width="18" style="4" bestFit="1" customWidth="1"/>
    <col min="7" max="7" width="6.42578125" style="4" customWidth="1"/>
    <col min="8" max="8" width="10.28515625" style="18" customWidth="1"/>
    <col min="9" max="9" width="10" style="18" bestFit="1" customWidth="1"/>
    <col min="10" max="10" width="7.28515625" style="4" customWidth="1"/>
    <col min="11" max="11" width="6" style="6" customWidth="1"/>
    <col min="12" max="12" width="9" style="6" customWidth="1"/>
    <col min="13" max="13" width="10.5703125" style="6" bestFit="1" customWidth="1"/>
    <col min="14" max="14" width="55.140625" style="4" bestFit="1" customWidth="1"/>
    <col min="15" max="15" width="11.5703125" style="4" bestFit="1" customWidth="1"/>
    <col min="16" max="16384" width="9.140625" style="4"/>
  </cols>
  <sheetData>
    <row r="1" spans="1:14" s="1" customFormat="1" ht="92.25" customHeight="1" thickBot="1">
      <c r="A1" s="51"/>
      <c r="B1" s="52"/>
      <c r="C1" s="52"/>
      <c r="D1" s="52"/>
      <c r="E1" s="52"/>
      <c r="F1" s="52"/>
      <c r="G1" s="52"/>
      <c r="H1" s="52"/>
      <c r="I1" s="49" t="s">
        <v>22</v>
      </c>
      <c r="J1" s="49"/>
      <c r="K1" s="49"/>
      <c r="L1" s="49"/>
      <c r="M1" s="50"/>
      <c r="N1" s="21"/>
    </row>
    <row r="2" spans="1:14" s="15" customFormat="1" ht="82.5" customHeight="1" thickBot="1">
      <c r="A2" s="53" t="s">
        <v>25</v>
      </c>
      <c r="B2" s="54"/>
      <c r="C2" s="54"/>
      <c r="D2" s="54"/>
      <c r="E2" s="54"/>
      <c r="F2" s="54"/>
      <c r="G2" s="54"/>
      <c r="H2" s="54"/>
      <c r="I2" s="47" t="s">
        <v>318</v>
      </c>
      <c r="J2" s="47"/>
      <c r="K2" s="47"/>
      <c r="L2" s="47"/>
      <c r="M2" s="48"/>
      <c r="N2" s="22"/>
    </row>
    <row r="3" spans="1:14" s="1" customFormat="1" ht="25.5">
      <c r="A3" s="24" t="s">
        <v>14</v>
      </c>
      <c r="B3" s="25" t="s">
        <v>16</v>
      </c>
      <c r="C3" s="26" t="s">
        <v>23</v>
      </c>
      <c r="D3" s="26" t="s">
        <v>1</v>
      </c>
      <c r="E3" s="26" t="s">
        <v>3</v>
      </c>
      <c r="F3" s="26" t="s">
        <v>24</v>
      </c>
      <c r="G3" s="26" t="s">
        <v>5</v>
      </c>
      <c r="H3" s="27" t="s">
        <v>6</v>
      </c>
      <c r="I3" s="27" t="s">
        <v>7</v>
      </c>
      <c r="J3" s="26" t="s">
        <v>8</v>
      </c>
      <c r="K3" s="28" t="s">
        <v>9</v>
      </c>
      <c r="L3" s="28" t="s">
        <v>10</v>
      </c>
      <c r="M3" s="29" t="s">
        <v>11</v>
      </c>
      <c r="N3" s="30" t="s">
        <v>13</v>
      </c>
    </row>
    <row r="4" spans="1:14" s="1" customFormat="1">
      <c r="A4" s="31">
        <v>1</v>
      </c>
      <c r="B4" s="23" t="s">
        <v>59</v>
      </c>
      <c r="C4" s="23" t="s">
        <v>60</v>
      </c>
      <c r="D4" s="23" t="s">
        <v>61</v>
      </c>
      <c r="E4" s="23" t="s">
        <v>12</v>
      </c>
      <c r="F4" s="23" t="s">
        <v>49</v>
      </c>
      <c r="G4" s="23">
        <v>18</v>
      </c>
      <c r="H4" s="32">
        <v>248</v>
      </c>
      <c r="I4" s="32">
        <v>300</v>
      </c>
      <c r="J4" s="23">
        <v>40</v>
      </c>
      <c r="K4" s="33">
        <v>2</v>
      </c>
      <c r="L4" s="33">
        <f t="shared" ref="L4:L35" si="0">G4*3</f>
        <v>54</v>
      </c>
      <c r="M4" s="33">
        <f t="shared" ref="M4:M35" si="1">(I4*K4)+L4</f>
        <v>654</v>
      </c>
      <c r="N4" s="23" t="s">
        <v>62</v>
      </c>
    </row>
    <row r="5" spans="1:14" s="1" customFormat="1">
      <c r="A5" s="31">
        <f>A4+1</f>
        <v>2</v>
      </c>
      <c r="B5" s="23" t="s">
        <v>59</v>
      </c>
      <c r="C5" s="23" t="s">
        <v>63</v>
      </c>
      <c r="D5" s="23" t="s">
        <v>64</v>
      </c>
      <c r="E5" s="23" t="s">
        <v>12</v>
      </c>
      <c r="F5" s="23" t="s">
        <v>57</v>
      </c>
      <c r="G5" s="23">
        <v>10</v>
      </c>
      <c r="H5" s="32">
        <v>200</v>
      </c>
      <c r="I5" s="32">
        <f t="shared" ref="I5:I14" si="2">H5</f>
        <v>200</v>
      </c>
      <c r="J5" s="23">
        <v>60</v>
      </c>
      <c r="K5" s="33">
        <v>2</v>
      </c>
      <c r="L5" s="33">
        <f t="shared" si="0"/>
        <v>30</v>
      </c>
      <c r="M5" s="33">
        <f t="shared" si="1"/>
        <v>430</v>
      </c>
      <c r="N5" s="23" t="s">
        <v>58</v>
      </c>
    </row>
    <row r="6" spans="1:14" s="1" customFormat="1">
      <c r="A6" s="31">
        <f t="shared" ref="A6:A69" si="3">A5+1</f>
        <v>3</v>
      </c>
      <c r="B6" s="23" t="s">
        <v>65</v>
      </c>
      <c r="C6" s="23" t="s">
        <v>66</v>
      </c>
      <c r="D6" s="23" t="s">
        <v>67</v>
      </c>
      <c r="E6" s="23" t="s">
        <v>12</v>
      </c>
      <c r="F6" s="23" t="s">
        <v>45</v>
      </c>
      <c r="G6" s="23">
        <v>18</v>
      </c>
      <c r="H6" s="32">
        <v>266</v>
      </c>
      <c r="I6" s="32">
        <f t="shared" si="2"/>
        <v>266</v>
      </c>
      <c r="J6" s="23">
        <v>200</v>
      </c>
      <c r="K6" s="33">
        <v>2.75</v>
      </c>
      <c r="L6" s="33">
        <f t="shared" si="0"/>
        <v>54</v>
      </c>
      <c r="M6" s="33">
        <f t="shared" si="1"/>
        <v>785.5</v>
      </c>
      <c r="N6" s="23" t="s">
        <v>68</v>
      </c>
    </row>
    <row r="7" spans="1:14" s="1" customFormat="1">
      <c r="A7" s="31">
        <f t="shared" si="3"/>
        <v>4</v>
      </c>
      <c r="B7" s="23" t="s">
        <v>65</v>
      </c>
      <c r="C7" s="23" t="s">
        <v>69</v>
      </c>
      <c r="D7" s="23" t="s">
        <v>70</v>
      </c>
      <c r="E7" s="23" t="s">
        <v>12</v>
      </c>
      <c r="F7" s="23" t="s">
        <v>32</v>
      </c>
      <c r="G7" s="23">
        <v>12</v>
      </c>
      <c r="H7" s="32">
        <v>150</v>
      </c>
      <c r="I7" s="32">
        <f t="shared" si="2"/>
        <v>150</v>
      </c>
      <c r="J7" s="23">
        <v>190</v>
      </c>
      <c r="K7" s="33">
        <v>2.75</v>
      </c>
      <c r="L7" s="33">
        <f t="shared" si="0"/>
        <v>36</v>
      </c>
      <c r="M7" s="33">
        <f t="shared" si="1"/>
        <v>448.5</v>
      </c>
      <c r="N7" s="23" t="s">
        <v>71</v>
      </c>
    </row>
    <row r="8" spans="1:14" s="1" customFormat="1">
      <c r="A8" s="31">
        <f t="shared" si="3"/>
        <v>5</v>
      </c>
      <c r="B8" s="23" t="s">
        <v>65</v>
      </c>
      <c r="C8" s="23" t="s">
        <v>72</v>
      </c>
      <c r="D8" s="23" t="s">
        <v>73</v>
      </c>
      <c r="E8" s="23" t="s">
        <v>12</v>
      </c>
      <c r="F8" s="23" t="s">
        <v>45</v>
      </c>
      <c r="G8" s="23">
        <v>9</v>
      </c>
      <c r="H8" s="32">
        <v>110</v>
      </c>
      <c r="I8" s="32">
        <f t="shared" si="2"/>
        <v>110</v>
      </c>
      <c r="J8" s="23">
        <v>200</v>
      </c>
      <c r="K8" s="33">
        <v>2.75</v>
      </c>
      <c r="L8" s="33">
        <f t="shared" si="0"/>
        <v>27</v>
      </c>
      <c r="M8" s="33">
        <f t="shared" si="1"/>
        <v>329.5</v>
      </c>
      <c r="N8" s="23" t="s">
        <v>68</v>
      </c>
    </row>
    <row r="9" spans="1:14" s="1" customFormat="1">
      <c r="A9" s="31">
        <f t="shared" si="3"/>
        <v>6</v>
      </c>
      <c r="B9" s="23" t="s">
        <v>74</v>
      </c>
      <c r="C9" s="23" t="s">
        <v>75</v>
      </c>
      <c r="D9" s="23" t="s">
        <v>76</v>
      </c>
      <c r="E9" s="23" t="s">
        <v>12</v>
      </c>
      <c r="F9" s="23" t="s">
        <v>32</v>
      </c>
      <c r="G9" s="23">
        <v>4</v>
      </c>
      <c r="H9" s="32">
        <v>76</v>
      </c>
      <c r="I9" s="32">
        <f t="shared" si="2"/>
        <v>76</v>
      </c>
      <c r="J9" s="23">
        <v>190</v>
      </c>
      <c r="K9" s="33">
        <v>2.75</v>
      </c>
      <c r="L9" s="33">
        <f t="shared" si="0"/>
        <v>12</v>
      </c>
      <c r="M9" s="33">
        <f t="shared" si="1"/>
        <v>221</v>
      </c>
      <c r="N9" s="23" t="s">
        <v>71</v>
      </c>
    </row>
    <row r="10" spans="1:14" s="1" customFormat="1">
      <c r="A10" s="31">
        <f t="shared" si="3"/>
        <v>7</v>
      </c>
      <c r="B10" s="23" t="s">
        <v>74</v>
      </c>
      <c r="C10" s="23" t="s">
        <v>77</v>
      </c>
      <c r="D10" s="23" t="s">
        <v>78</v>
      </c>
      <c r="E10" s="23" t="s">
        <v>12</v>
      </c>
      <c r="F10" s="23" t="s">
        <v>33</v>
      </c>
      <c r="G10" s="23">
        <v>14</v>
      </c>
      <c r="H10" s="32">
        <v>216</v>
      </c>
      <c r="I10" s="32">
        <f t="shared" si="2"/>
        <v>216</v>
      </c>
      <c r="J10" s="23">
        <v>60</v>
      </c>
      <c r="K10" s="33">
        <v>2</v>
      </c>
      <c r="L10" s="33">
        <f t="shared" si="0"/>
        <v>42</v>
      </c>
      <c r="M10" s="33">
        <f t="shared" si="1"/>
        <v>474</v>
      </c>
      <c r="N10" s="23" t="s">
        <v>36</v>
      </c>
    </row>
    <row r="11" spans="1:14" s="1" customFormat="1">
      <c r="A11" s="31">
        <f t="shared" si="3"/>
        <v>8</v>
      </c>
      <c r="B11" s="23" t="s">
        <v>74</v>
      </c>
      <c r="C11" s="23" t="s">
        <v>79</v>
      </c>
      <c r="D11" s="23" t="s">
        <v>80</v>
      </c>
      <c r="E11" s="23" t="s">
        <v>12</v>
      </c>
      <c r="F11" s="23" t="s">
        <v>29</v>
      </c>
      <c r="G11" s="23">
        <v>30</v>
      </c>
      <c r="H11" s="32">
        <v>750</v>
      </c>
      <c r="I11" s="32">
        <f t="shared" si="2"/>
        <v>750</v>
      </c>
      <c r="J11" s="23">
        <v>220</v>
      </c>
      <c r="K11" s="33">
        <v>2.75</v>
      </c>
      <c r="L11" s="33">
        <f t="shared" si="0"/>
        <v>90</v>
      </c>
      <c r="M11" s="33">
        <f t="shared" si="1"/>
        <v>2152.5</v>
      </c>
      <c r="N11" s="23" t="s">
        <v>81</v>
      </c>
    </row>
    <row r="12" spans="1:14" s="1" customFormat="1">
      <c r="A12" s="31">
        <f t="shared" si="3"/>
        <v>9</v>
      </c>
      <c r="B12" s="23" t="s">
        <v>74</v>
      </c>
      <c r="C12" s="23" t="s">
        <v>82</v>
      </c>
      <c r="D12" s="23" t="s">
        <v>83</v>
      </c>
      <c r="E12" s="23" t="s">
        <v>12</v>
      </c>
      <c r="F12" s="23" t="s">
        <v>26</v>
      </c>
      <c r="G12" s="23">
        <v>15</v>
      </c>
      <c r="H12" s="32">
        <v>200</v>
      </c>
      <c r="I12" s="32">
        <f t="shared" si="2"/>
        <v>200</v>
      </c>
      <c r="J12" s="23">
        <v>180</v>
      </c>
      <c r="K12" s="33">
        <v>2.75</v>
      </c>
      <c r="L12" s="33">
        <f t="shared" si="0"/>
        <v>45</v>
      </c>
      <c r="M12" s="33">
        <f t="shared" si="1"/>
        <v>595</v>
      </c>
      <c r="N12" s="23" t="s">
        <v>37</v>
      </c>
    </row>
    <row r="13" spans="1:14" s="1" customFormat="1">
      <c r="A13" s="31">
        <f t="shared" si="3"/>
        <v>10</v>
      </c>
      <c r="B13" s="23" t="s">
        <v>84</v>
      </c>
      <c r="C13" s="23" t="s">
        <v>85</v>
      </c>
      <c r="D13" s="23" t="s">
        <v>86</v>
      </c>
      <c r="E13" s="23" t="s">
        <v>12</v>
      </c>
      <c r="F13" s="23" t="s">
        <v>87</v>
      </c>
      <c r="G13" s="23">
        <v>15</v>
      </c>
      <c r="H13" s="32">
        <v>300</v>
      </c>
      <c r="I13" s="32">
        <f t="shared" si="2"/>
        <v>300</v>
      </c>
      <c r="J13" s="23">
        <v>85</v>
      </c>
      <c r="K13" s="33">
        <v>2</v>
      </c>
      <c r="L13" s="33">
        <f t="shared" si="0"/>
        <v>45</v>
      </c>
      <c r="M13" s="33">
        <f t="shared" si="1"/>
        <v>645</v>
      </c>
      <c r="N13" s="23" t="s">
        <v>88</v>
      </c>
    </row>
    <row r="14" spans="1:14" s="1" customFormat="1">
      <c r="A14" s="31">
        <f t="shared" si="3"/>
        <v>11</v>
      </c>
      <c r="B14" s="23" t="s">
        <v>84</v>
      </c>
      <c r="C14" s="23" t="s">
        <v>89</v>
      </c>
      <c r="D14" s="23" t="s">
        <v>90</v>
      </c>
      <c r="E14" s="23" t="s">
        <v>12</v>
      </c>
      <c r="F14" s="23" t="s">
        <v>91</v>
      </c>
      <c r="G14" s="23">
        <v>19</v>
      </c>
      <c r="H14" s="32">
        <v>208</v>
      </c>
      <c r="I14" s="32">
        <f t="shared" si="2"/>
        <v>208</v>
      </c>
      <c r="J14" s="23">
        <v>225</v>
      </c>
      <c r="K14" s="33">
        <v>2.75</v>
      </c>
      <c r="L14" s="33">
        <f t="shared" si="0"/>
        <v>57</v>
      </c>
      <c r="M14" s="33">
        <f t="shared" si="1"/>
        <v>629</v>
      </c>
      <c r="N14" s="23" t="s">
        <v>92</v>
      </c>
    </row>
    <row r="15" spans="1:14" s="1" customFormat="1">
      <c r="A15" s="31">
        <f t="shared" si="3"/>
        <v>12</v>
      </c>
      <c r="B15" s="23" t="s">
        <v>93</v>
      </c>
      <c r="C15" s="23" t="s">
        <v>94</v>
      </c>
      <c r="D15" s="23" t="s">
        <v>95</v>
      </c>
      <c r="E15" s="23" t="s">
        <v>12</v>
      </c>
      <c r="F15" s="23" t="s">
        <v>47</v>
      </c>
      <c r="G15" s="23">
        <v>5</v>
      </c>
      <c r="H15" s="32">
        <v>90</v>
      </c>
      <c r="I15" s="32">
        <v>100</v>
      </c>
      <c r="J15" s="23">
        <v>15</v>
      </c>
      <c r="K15" s="33">
        <v>2</v>
      </c>
      <c r="L15" s="33">
        <f t="shared" si="0"/>
        <v>15</v>
      </c>
      <c r="M15" s="33">
        <f t="shared" si="1"/>
        <v>215</v>
      </c>
      <c r="N15" s="23" t="s">
        <v>96</v>
      </c>
    </row>
    <row r="16" spans="1:14" s="1" customFormat="1">
      <c r="A16" s="31">
        <f t="shared" si="3"/>
        <v>13</v>
      </c>
      <c r="B16" s="23" t="s">
        <v>93</v>
      </c>
      <c r="C16" s="23" t="s">
        <v>97</v>
      </c>
      <c r="D16" s="23" t="s">
        <v>98</v>
      </c>
      <c r="E16" s="23" t="s">
        <v>12</v>
      </c>
      <c r="F16" s="23" t="s">
        <v>30</v>
      </c>
      <c r="G16" s="23">
        <v>50</v>
      </c>
      <c r="H16" s="32">
        <v>2000</v>
      </c>
      <c r="I16" s="32">
        <f>H16</f>
        <v>2000</v>
      </c>
      <c r="J16" s="23">
        <v>70</v>
      </c>
      <c r="K16" s="33">
        <v>2</v>
      </c>
      <c r="L16" s="33">
        <f t="shared" si="0"/>
        <v>150</v>
      </c>
      <c r="M16" s="33">
        <f t="shared" si="1"/>
        <v>4150</v>
      </c>
      <c r="N16" s="23" t="s">
        <v>35</v>
      </c>
    </row>
    <row r="17" spans="1:14" s="1" customFormat="1">
      <c r="A17" s="31">
        <f t="shared" si="3"/>
        <v>14</v>
      </c>
      <c r="B17" s="23" t="s">
        <v>93</v>
      </c>
      <c r="C17" s="23" t="s">
        <v>99</v>
      </c>
      <c r="D17" s="23" t="s">
        <v>100</v>
      </c>
      <c r="E17" s="23" t="s">
        <v>12</v>
      </c>
      <c r="F17" s="23" t="s">
        <v>101</v>
      </c>
      <c r="G17" s="23">
        <v>6</v>
      </c>
      <c r="H17" s="32">
        <v>36</v>
      </c>
      <c r="I17" s="32">
        <v>100</v>
      </c>
      <c r="J17" s="23">
        <v>70</v>
      </c>
      <c r="K17" s="33">
        <v>2</v>
      </c>
      <c r="L17" s="33">
        <f t="shared" si="0"/>
        <v>18</v>
      </c>
      <c r="M17" s="33">
        <f t="shared" si="1"/>
        <v>218</v>
      </c>
      <c r="N17" s="23" t="s">
        <v>56</v>
      </c>
    </row>
    <row r="18" spans="1:14" s="1" customFormat="1">
      <c r="A18" s="31">
        <f t="shared" si="3"/>
        <v>15</v>
      </c>
      <c r="B18" s="23" t="s">
        <v>102</v>
      </c>
      <c r="C18" s="23" t="s">
        <v>103</v>
      </c>
      <c r="D18" s="23" t="s">
        <v>104</v>
      </c>
      <c r="E18" s="23" t="s">
        <v>12</v>
      </c>
      <c r="F18" s="23" t="s">
        <v>91</v>
      </c>
      <c r="G18" s="23">
        <v>10</v>
      </c>
      <c r="H18" s="32">
        <v>250</v>
      </c>
      <c r="I18" s="32">
        <f t="shared" ref="I18:I25" si="4">H18</f>
        <v>250</v>
      </c>
      <c r="J18" s="23">
        <v>225</v>
      </c>
      <c r="K18" s="33">
        <v>2.75</v>
      </c>
      <c r="L18" s="33">
        <f t="shared" si="0"/>
        <v>30</v>
      </c>
      <c r="M18" s="33">
        <f t="shared" si="1"/>
        <v>717.5</v>
      </c>
      <c r="N18" s="23" t="s">
        <v>92</v>
      </c>
    </row>
    <row r="19" spans="1:14" s="1" customFormat="1">
      <c r="A19" s="31">
        <f t="shared" si="3"/>
        <v>16</v>
      </c>
      <c r="B19" s="23" t="s">
        <v>102</v>
      </c>
      <c r="C19" s="23" t="s">
        <v>105</v>
      </c>
      <c r="D19" s="23" t="s">
        <v>106</v>
      </c>
      <c r="E19" s="23" t="s">
        <v>12</v>
      </c>
      <c r="F19" s="23" t="s">
        <v>30</v>
      </c>
      <c r="G19" s="23">
        <v>28</v>
      </c>
      <c r="H19" s="32">
        <v>548</v>
      </c>
      <c r="I19" s="32">
        <f t="shared" si="4"/>
        <v>548</v>
      </c>
      <c r="J19" s="23">
        <v>70</v>
      </c>
      <c r="K19" s="33">
        <v>2</v>
      </c>
      <c r="L19" s="33">
        <f t="shared" si="0"/>
        <v>84</v>
      </c>
      <c r="M19" s="33">
        <f t="shared" si="1"/>
        <v>1180</v>
      </c>
      <c r="N19" s="23" t="s">
        <v>35</v>
      </c>
    </row>
    <row r="20" spans="1:14" s="1" customFormat="1">
      <c r="A20" s="31">
        <f t="shared" si="3"/>
        <v>17</v>
      </c>
      <c r="B20" s="23" t="s">
        <v>107</v>
      </c>
      <c r="C20" s="23" t="s">
        <v>108</v>
      </c>
      <c r="D20" s="23" t="s">
        <v>109</v>
      </c>
      <c r="E20" s="23" t="s">
        <v>12</v>
      </c>
      <c r="F20" s="23" t="s">
        <v>46</v>
      </c>
      <c r="G20" s="23">
        <v>8</v>
      </c>
      <c r="H20" s="32">
        <v>128</v>
      </c>
      <c r="I20" s="32">
        <f t="shared" si="4"/>
        <v>128</v>
      </c>
      <c r="J20" s="23">
        <v>210</v>
      </c>
      <c r="K20" s="33">
        <v>2.75</v>
      </c>
      <c r="L20" s="33">
        <f t="shared" si="0"/>
        <v>24</v>
      </c>
      <c r="M20" s="33">
        <f t="shared" si="1"/>
        <v>376</v>
      </c>
      <c r="N20" s="23" t="s">
        <v>110</v>
      </c>
    </row>
    <row r="21" spans="1:14" s="1" customFormat="1">
      <c r="A21" s="31">
        <f t="shared" si="3"/>
        <v>18</v>
      </c>
      <c r="B21" s="23" t="s">
        <v>107</v>
      </c>
      <c r="C21" s="23" t="s">
        <v>111</v>
      </c>
      <c r="D21" s="23" t="s">
        <v>112</v>
      </c>
      <c r="E21" s="23" t="s">
        <v>12</v>
      </c>
      <c r="F21" s="23" t="s">
        <v>52</v>
      </c>
      <c r="G21" s="23">
        <v>30</v>
      </c>
      <c r="H21" s="32">
        <v>484</v>
      </c>
      <c r="I21" s="32">
        <f t="shared" si="4"/>
        <v>484</v>
      </c>
      <c r="J21" s="23">
        <v>200</v>
      </c>
      <c r="K21" s="33">
        <v>2.75</v>
      </c>
      <c r="L21" s="33">
        <f t="shared" si="0"/>
        <v>90</v>
      </c>
      <c r="M21" s="33">
        <f t="shared" si="1"/>
        <v>1421</v>
      </c>
      <c r="N21" s="23" t="s">
        <v>53</v>
      </c>
    </row>
    <row r="22" spans="1:14" s="1" customFormat="1">
      <c r="A22" s="31">
        <f t="shared" si="3"/>
        <v>19</v>
      </c>
      <c r="B22" s="23" t="s">
        <v>113</v>
      </c>
      <c r="C22" s="23" t="s">
        <v>114</v>
      </c>
      <c r="D22" s="23" t="s">
        <v>115</v>
      </c>
      <c r="E22" s="23" t="s">
        <v>12</v>
      </c>
      <c r="F22" s="23" t="s">
        <v>52</v>
      </c>
      <c r="G22" s="23">
        <v>12</v>
      </c>
      <c r="H22" s="32">
        <v>120</v>
      </c>
      <c r="I22" s="32">
        <f t="shared" si="4"/>
        <v>120</v>
      </c>
      <c r="J22" s="23">
        <v>200</v>
      </c>
      <c r="K22" s="33">
        <v>2.75</v>
      </c>
      <c r="L22" s="33">
        <f t="shared" si="0"/>
        <v>36</v>
      </c>
      <c r="M22" s="33">
        <f t="shared" si="1"/>
        <v>366</v>
      </c>
      <c r="N22" s="23" t="s">
        <v>53</v>
      </c>
    </row>
    <row r="23" spans="1:14" s="1" customFormat="1">
      <c r="A23" s="31">
        <f t="shared" si="3"/>
        <v>20</v>
      </c>
      <c r="B23" s="23" t="s">
        <v>113</v>
      </c>
      <c r="C23" s="23" t="s">
        <v>116</v>
      </c>
      <c r="D23" s="23" t="s">
        <v>117</v>
      </c>
      <c r="E23" s="23" t="s">
        <v>12</v>
      </c>
      <c r="F23" s="23" t="s">
        <v>118</v>
      </c>
      <c r="G23" s="23">
        <v>15</v>
      </c>
      <c r="H23" s="32">
        <v>300.95</v>
      </c>
      <c r="I23" s="32">
        <f t="shared" si="4"/>
        <v>300.95</v>
      </c>
      <c r="J23" s="23">
        <v>290</v>
      </c>
      <c r="K23" s="33">
        <v>3.25</v>
      </c>
      <c r="L23" s="33">
        <f t="shared" si="0"/>
        <v>45</v>
      </c>
      <c r="M23" s="33">
        <f t="shared" si="1"/>
        <v>1023.0875</v>
      </c>
      <c r="N23" s="23" t="s">
        <v>119</v>
      </c>
    </row>
    <row r="24" spans="1:14" s="1" customFormat="1">
      <c r="A24" s="31">
        <f t="shared" si="3"/>
        <v>21</v>
      </c>
      <c r="B24" s="23" t="s">
        <v>113</v>
      </c>
      <c r="C24" s="23" t="s">
        <v>120</v>
      </c>
      <c r="D24" s="23" t="s">
        <v>121</v>
      </c>
      <c r="E24" s="23" t="s">
        <v>12</v>
      </c>
      <c r="F24" s="23" t="s">
        <v>52</v>
      </c>
      <c r="G24" s="23">
        <v>10</v>
      </c>
      <c r="H24" s="32">
        <v>250</v>
      </c>
      <c r="I24" s="32">
        <f t="shared" si="4"/>
        <v>250</v>
      </c>
      <c r="J24" s="23">
        <v>200</v>
      </c>
      <c r="K24" s="33">
        <v>2.75</v>
      </c>
      <c r="L24" s="33">
        <f t="shared" si="0"/>
        <v>30</v>
      </c>
      <c r="M24" s="33">
        <f t="shared" si="1"/>
        <v>717.5</v>
      </c>
      <c r="N24" s="23" t="s">
        <v>53</v>
      </c>
    </row>
    <row r="25" spans="1:14" s="1" customFormat="1">
      <c r="A25" s="31">
        <f t="shared" si="3"/>
        <v>22</v>
      </c>
      <c r="B25" s="23" t="s">
        <v>113</v>
      </c>
      <c r="C25" s="23" t="s">
        <v>122</v>
      </c>
      <c r="D25" s="23" t="s">
        <v>123</v>
      </c>
      <c r="E25" s="23" t="s">
        <v>12</v>
      </c>
      <c r="F25" s="23" t="s">
        <v>45</v>
      </c>
      <c r="G25" s="23">
        <v>13</v>
      </c>
      <c r="H25" s="32">
        <v>212</v>
      </c>
      <c r="I25" s="32">
        <f t="shared" si="4"/>
        <v>212</v>
      </c>
      <c r="J25" s="23">
        <v>200</v>
      </c>
      <c r="K25" s="33">
        <v>2.75</v>
      </c>
      <c r="L25" s="33">
        <f t="shared" si="0"/>
        <v>39</v>
      </c>
      <c r="M25" s="33">
        <f t="shared" si="1"/>
        <v>622</v>
      </c>
      <c r="N25" s="23" t="s">
        <v>68</v>
      </c>
    </row>
    <row r="26" spans="1:14" s="1" customFormat="1">
      <c r="A26" s="31">
        <f t="shared" si="3"/>
        <v>23</v>
      </c>
      <c r="B26" s="23" t="s">
        <v>124</v>
      </c>
      <c r="C26" s="23" t="s">
        <v>125</v>
      </c>
      <c r="D26" s="23" t="s">
        <v>126</v>
      </c>
      <c r="E26" s="23" t="s">
        <v>12</v>
      </c>
      <c r="F26" s="23" t="s">
        <v>127</v>
      </c>
      <c r="G26" s="23">
        <v>9</v>
      </c>
      <c r="H26" s="32">
        <v>38</v>
      </c>
      <c r="I26" s="32">
        <v>100</v>
      </c>
      <c r="J26" s="23">
        <v>14</v>
      </c>
      <c r="K26" s="33">
        <v>2</v>
      </c>
      <c r="L26" s="33">
        <f t="shared" si="0"/>
        <v>27</v>
      </c>
      <c r="M26" s="33">
        <f t="shared" si="1"/>
        <v>227</v>
      </c>
      <c r="N26" s="23" t="s">
        <v>128</v>
      </c>
    </row>
    <row r="27" spans="1:14" s="1" customFormat="1">
      <c r="A27" s="31">
        <f t="shared" si="3"/>
        <v>24</v>
      </c>
      <c r="B27" s="23" t="s">
        <v>124</v>
      </c>
      <c r="C27" s="23" t="s">
        <v>129</v>
      </c>
      <c r="D27" s="23" t="s">
        <v>130</v>
      </c>
      <c r="E27" s="23" t="s">
        <v>12</v>
      </c>
      <c r="F27" s="23" t="s">
        <v>30</v>
      </c>
      <c r="G27" s="23">
        <v>20</v>
      </c>
      <c r="H27" s="32">
        <v>500</v>
      </c>
      <c r="I27" s="32">
        <f>H27</f>
        <v>500</v>
      </c>
      <c r="J27" s="23">
        <v>70</v>
      </c>
      <c r="K27" s="33">
        <v>2</v>
      </c>
      <c r="L27" s="33">
        <f t="shared" si="0"/>
        <v>60</v>
      </c>
      <c r="M27" s="33">
        <f t="shared" si="1"/>
        <v>1060</v>
      </c>
      <c r="N27" s="23" t="s">
        <v>35</v>
      </c>
    </row>
    <row r="28" spans="1:14" s="1" customFormat="1">
      <c r="A28" s="31">
        <f t="shared" si="3"/>
        <v>25</v>
      </c>
      <c r="B28" s="23" t="s">
        <v>131</v>
      </c>
      <c r="C28" s="23" t="s">
        <v>132</v>
      </c>
      <c r="D28" s="23" t="s">
        <v>133</v>
      </c>
      <c r="E28" s="23" t="s">
        <v>12</v>
      </c>
      <c r="F28" s="23" t="s">
        <v>134</v>
      </c>
      <c r="G28" s="23">
        <v>16</v>
      </c>
      <c r="H28" s="32">
        <v>148</v>
      </c>
      <c r="I28" s="32">
        <f>H28</f>
        <v>148</v>
      </c>
      <c r="J28" s="23">
        <v>30</v>
      </c>
      <c r="K28" s="33">
        <v>2</v>
      </c>
      <c r="L28" s="33">
        <f t="shared" si="0"/>
        <v>48</v>
      </c>
      <c r="M28" s="33">
        <f t="shared" si="1"/>
        <v>344</v>
      </c>
      <c r="N28" s="23" t="s">
        <v>135</v>
      </c>
    </row>
    <row r="29" spans="1:14" s="1" customFormat="1">
      <c r="A29" s="31">
        <f t="shared" si="3"/>
        <v>26</v>
      </c>
      <c r="B29" s="23" t="s">
        <v>131</v>
      </c>
      <c r="C29" s="23" t="s">
        <v>136</v>
      </c>
      <c r="D29" s="23" t="s">
        <v>137</v>
      </c>
      <c r="E29" s="23" t="s">
        <v>12</v>
      </c>
      <c r="F29" s="23" t="s">
        <v>138</v>
      </c>
      <c r="G29" s="23">
        <v>16</v>
      </c>
      <c r="H29" s="32">
        <v>69.400000000000006</v>
      </c>
      <c r="I29" s="32">
        <v>100</v>
      </c>
      <c r="J29" s="23">
        <v>25</v>
      </c>
      <c r="K29" s="33">
        <v>2</v>
      </c>
      <c r="L29" s="33">
        <f t="shared" si="0"/>
        <v>48</v>
      </c>
      <c r="M29" s="33">
        <f t="shared" si="1"/>
        <v>248</v>
      </c>
      <c r="N29" s="23" t="s">
        <v>139</v>
      </c>
    </row>
    <row r="30" spans="1:14" s="1" customFormat="1">
      <c r="A30" s="31">
        <f t="shared" si="3"/>
        <v>27</v>
      </c>
      <c r="B30" s="23" t="s">
        <v>140</v>
      </c>
      <c r="C30" s="23" t="s">
        <v>141</v>
      </c>
      <c r="D30" s="23" t="s">
        <v>142</v>
      </c>
      <c r="E30" s="23" t="s">
        <v>12</v>
      </c>
      <c r="F30" s="23" t="s">
        <v>45</v>
      </c>
      <c r="G30" s="23">
        <v>16</v>
      </c>
      <c r="H30" s="32">
        <v>182</v>
      </c>
      <c r="I30" s="32">
        <f>H30</f>
        <v>182</v>
      </c>
      <c r="J30" s="23">
        <v>200</v>
      </c>
      <c r="K30" s="33">
        <v>2.75</v>
      </c>
      <c r="L30" s="33">
        <f t="shared" si="0"/>
        <v>48</v>
      </c>
      <c r="M30" s="33">
        <f t="shared" si="1"/>
        <v>548.5</v>
      </c>
      <c r="N30" s="23" t="s">
        <v>68</v>
      </c>
    </row>
    <row r="31" spans="1:14" s="1" customFormat="1">
      <c r="A31" s="31">
        <f t="shared" si="3"/>
        <v>28</v>
      </c>
      <c r="B31" s="23" t="s">
        <v>140</v>
      </c>
      <c r="C31" s="23" t="s">
        <v>143</v>
      </c>
      <c r="D31" s="23" t="s">
        <v>144</v>
      </c>
      <c r="E31" s="23" t="s">
        <v>12</v>
      </c>
      <c r="F31" s="23" t="s">
        <v>41</v>
      </c>
      <c r="G31" s="23">
        <v>20</v>
      </c>
      <c r="H31" s="32">
        <v>200</v>
      </c>
      <c r="I31" s="32">
        <f>H31</f>
        <v>200</v>
      </c>
      <c r="J31" s="23">
        <v>30</v>
      </c>
      <c r="K31" s="33">
        <v>2</v>
      </c>
      <c r="L31" s="33">
        <f t="shared" si="0"/>
        <v>60</v>
      </c>
      <c r="M31" s="33">
        <f t="shared" si="1"/>
        <v>460</v>
      </c>
      <c r="N31" s="23" t="s">
        <v>145</v>
      </c>
    </row>
    <row r="32" spans="1:14" s="1" customFormat="1">
      <c r="A32" s="31">
        <f t="shared" si="3"/>
        <v>29</v>
      </c>
      <c r="B32" s="23" t="s">
        <v>146</v>
      </c>
      <c r="C32" s="23" t="s">
        <v>147</v>
      </c>
      <c r="D32" s="23" t="s">
        <v>148</v>
      </c>
      <c r="E32" s="23" t="s">
        <v>12</v>
      </c>
      <c r="F32" s="23" t="s">
        <v>149</v>
      </c>
      <c r="G32" s="23">
        <v>67</v>
      </c>
      <c r="H32" s="32">
        <v>1018</v>
      </c>
      <c r="I32" s="32">
        <f>H32</f>
        <v>1018</v>
      </c>
      <c r="J32" s="23">
        <v>100</v>
      </c>
      <c r="K32" s="33">
        <v>2</v>
      </c>
      <c r="L32" s="33">
        <f t="shared" si="0"/>
        <v>201</v>
      </c>
      <c r="M32" s="33">
        <f t="shared" si="1"/>
        <v>2237</v>
      </c>
      <c r="N32" s="23" t="s">
        <v>150</v>
      </c>
    </row>
    <row r="33" spans="1:14" s="1" customFormat="1">
      <c r="A33" s="31">
        <f t="shared" si="3"/>
        <v>30</v>
      </c>
      <c r="B33" s="23" t="s">
        <v>146</v>
      </c>
      <c r="C33" s="23" t="s">
        <v>151</v>
      </c>
      <c r="D33" s="23" t="s">
        <v>152</v>
      </c>
      <c r="E33" s="23" t="s">
        <v>12</v>
      </c>
      <c r="F33" s="23" t="s">
        <v>153</v>
      </c>
      <c r="G33" s="23">
        <v>1</v>
      </c>
      <c r="H33" s="32">
        <v>18</v>
      </c>
      <c r="I33" s="32">
        <f>H33</f>
        <v>18</v>
      </c>
      <c r="J33" s="23">
        <v>45</v>
      </c>
      <c r="K33" s="33">
        <v>2</v>
      </c>
      <c r="L33" s="33">
        <f t="shared" si="0"/>
        <v>3</v>
      </c>
      <c r="M33" s="33">
        <f t="shared" si="1"/>
        <v>39</v>
      </c>
      <c r="N33" s="23" t="s">
        <v>154</v>
      </c>
    </row>
    <row r="34" spans="1:14" s="1" customFormat="1">
      <c r="A34" s="31">
        <f t="shared" si="3"/>
        <v>31</v>
      </c>
      <c r="B34" s="23" t="s">
        <v>155</v>
      </c>
      <c r="C34" s="23" t="s">
        <v>156</v>
      </c>
      <c r="D34" s="23" t="s">
        <v>157</v>
      </c>
      <c r="E34" s="23" t="s">
        <v>12</v>
      </c>
      <c r="F34" s="23" t="s">
        <v>33</v>
      </c>
      <c r="G34" s="23">
        <v>11</v>
      </c>
      <c r="H34" s="32">
        <v>216</v>
      </c>
      <c r="I34" s="32">
        <f>H34</f>
        <v>216</v>
      </c>
      <c r="J34" s="23">
        <v>60</v>
      </c>
      <c r="K34" s="33">
        <v>2</v>
      </c>
      <c r="L34" s="33">
        <f t="shared" si="0"/>
        <v>33</v>
      </c>
      <c r="M34" s="33">
        <f t="shared" si="1"/>
        <v>465</v>
      </c>
      <c r="N34" s="23" t="s">
        <v>36</v>
      </c>
    </row>
    <row r="35" spans="1:14" s="1" customFormat="1">
      <c r="A35" s="31">
        <f t="shared" si="3"/>
        <v>32</v>
      </c>
      <c r="B35" s="23" t="s">
        <v>155</v>
      </c>
      <c r="C35" s="23" t="s">
        <v>158</v>
      </c>
      <c r="D35" s="23" t="s">
        <v>159</v>
      </c>
      <c r="E35" s="23" t="s">
        <v>12</v>
      </c>
      <c r="F35" s="23" t="s">
        <v>160</v>
      </c>
      <c r="G35" s="23">
        <v>5</v>
      </c>
      <c r="H35" s="32">
        <v>30</v>
      </c>
      <c r="I35" s="32">
        <v>100</v>
      </c>
      <c r="J35" s="23">
        <v>210</v>
      </c>
      <c r="K35" s="33">
        <v>2.75</v>
      </c>
      <c r="L35" s="33">
        <f t="shared" si="0"/>
        <v>15</v>
      </c>
      <c r="M35" s="33">
        <f t="shared" si="1"/>
        <v>290</v>
      </c>
      <c r="N35" s="23" t="s">
        <v>161</v>
      </c>
    </row>
    <row r="36" spans="1:14" s="1" customFormat="1">
      <c r="A36" s="31">
        <f t="shared" si="3"/>
        <v>33</v>
      </c>
      <c r="B36" s="23" t="s">
        <v>155</v>
      </c>
      <c r="C36" s="23" t="s">
        <v>162</v>
      </c>
      <c r="D36" s="23" t="s">
        <v>163</v>
      </c>
      <c r="E36" s="23" t="s">
        <v>12</v>
      </c>
      <c r="F36" s="23" t="s">
        <v>160</v>
      </c>
      <c r="G36" s="23">
        <v>5</v>
      </c>
      <c r="H36" s="32">
        <v>30</v>
      </c>
      <c r="I36" s="32">
        <f t="shared" ref="I36:I60" si="5">H36</f>
        <v>30</v>
      </c>
      <c r="J36" s="23">
        <v>210</v>
      </c>
      <c r="K36" s="33">
        <v>2.75</v>
      </c>
      <c r="L36" s="33">
        <f t="shared" ref="L36:L67" si="6">G36*3</f>
        <v>15</v>
      </c>
      <c r="M36" s="33">
        <f t="shared" ref="M36:M67" si="7">(I36*K36)+L36</f>
        <v>97.5</v>
      </c>
      <c r="N36" s="23" t="s">
        <v>161</v>
      </c>
    </row>
    <row r="37" spans="1:14" s="1" customFormat="1">
      <c r="A37" s="31">
        <f t="shared" si="3"/>
        <v>34</v>
      </c>
      <c r="B37" s="23" t="s">
        <v>155</v>
      </c>
      <c r="C37" s="23" t="s">
        <v>164</v>
      </c>
      <c r="D37" s="23" t="s">
        <v>165</v>
      </c>
      <c r="E37" s="23" t="s">
        <v>12</v>
      </c>
      <c r="F37" s="23" t="s">
        <v>29</v>
      </c>
      <c r="G37" s="23">
        <v>45</v>
      </c>
      <c r="H37" s="32">
        <v>1000</v>
      </c>
      <c r="I37" s="32">
        <f t="shared" si="5"/>
        <v>1000</v>
      </c>
      <c r="J37" s="23">
        <v>220</v>
      </c>
      <c r="K37" s="33">
        <v>2.75</v>
      </c>
      <c r="L37" s="33">
        <f t="shared" si="6"/>
        <v>135</v>
      </c>
      <c r="M37" s="33">
        <f t="shared" si="7"/>
        <v>2885</v>
      </c>
      <c r="N37" s="23" t="s">
        <v>81</v>
      </c>
    </row>
    <row r="38" spans="1:14" s="1" customFormat="1">
      <c r="A38" s="31">
        <f t="shared" si="3"/>
        <v>35</v>
      </c>
      <c r="B38" s="23" t="s">
        <v>155</v>
      </c>
      <c r="C38" s="23" t="s">
        <v>166</v>
      </c>
      <c r="D38" s="23" t="s">
        <v>167</v>
      </c>
      <c r="E38" s="23" t="s">
        <v>12</v>
      </c>
      <c r="F38" s="23" t="s">
        <v>34</v>
      </c>
      <c r="G38" s="23">
        <v>20</v>
      </c>
      <c r="H38" s="32">
        <v>272</v>
      </c>
      <c r="I38" s="32">
        <f t="shared" si="5"/>
        <v>272</v>
      </c>
      <c r="J38" s="23">
        <v>240</v>
      </c>
      <c r="K38" s="33">
        <v>2.75</v>
      </c>
      <c r="L38" s="33">
        <f t="shared" si="6"/>
        <v>60</v>
      </c>
      <c r="M38" s="33">
        <f t="shared" si="7"/>
        <v>808</v>
      </c>
      <c r="N38" s="23" t="s">
        <v>38</v>
      </c>
    </row>
    <row r="39" spans="1:14" s="1" customFormat="1">
      <c r="A39" s="31">
        <f t="shared" si="3"/>
        <v>36</v>
      </c>
      <c r="B39" s="23" t="s">
        <v>155</v>
      </c>
      <c r="C39" s="23" t="s">
        <v>168</v>
      </c>
      <c r="D39" s="23" t="s">
        <v>169</v>
      </c>
      <c r="E39" s="23" t="s">
        <v>12</v>
      </c>
      <c r="F39" s="23" t="s">
        <v>34</v>
      </c>
      <c r="G39" s="23">
        <v>5</v>
      </c>
      <c r="H39" s="32">
        <v>100</v>
      </c>
      <c r="I39" s="32">
        <f t="shared" si="5"/>
        <v>100</v>
      </c>
      <c r="J39" s="23">
        <v>240</v>
      </c>
      <c r="K39" s="33">
        <v>2.75</v>
      </c>
      <c r="L39" s="33">
        <f t="shared" si="6"/>
        <v>15</v>
      </c>
      <c r="M39" s="33">
        <f t="shared" si="7"/>
        <v>290</v>
      </c>
      <c r="N39" s="23" t="s">
        <v>38</v>
      </c>
    </row>
    <row r="40" spans="1:14" s="1" customFormat="1">
      <c r="A40" s="31">
        <f t="shared" si="3"/>
        <v>37</v>
      </c>
      <c r="B40" s="23" t="s">
        <v>155</v>
      </c>
      <c r="C40" s="23" t="s">
        <v>170</v>
      </c>
      <c r="D40" s="23" t="s">
        <v>171</v>
      </c>
      <c r="E40" s="23" t="s">
        <v>12</v>
      </c>
      <c r="F40" s="23" t="s">
        <v>31</v>
      </c>
      <c r="G40" s="23">
        <v>56</v>
      </c>
      <c r="H40" s="32">
        <v>838</v>
      </c>
      <c r="I40" s="32">
        <f t="shared" si="5"/>
        <v>838</v>
      </c>
      <c r="J40" s="23">
        <v>215</v>
      </c>
      <c r="K40" s="33">
        <v>2.75</v>
      </c>
      <c r="L40" s="33">
        <f t="shared" si="6"/>
        <v>168</v>
      </c>
      <c r="M40" s="33">
        <f t="shared" si="7"/>
        <v>2472.5</v>
      </c>
      <c r="N40" s="23" t="s">
        <v>172</v>
      </c>
    </row>
    <row r="41" spans="1:14" s="1" customFormat="1">
      <c r="A41" s="31">
        <f t="shared" si="3"/>
        <v>38</v>
      </c>
      <c r="B41" s="23" t="s">
        <v>155</v>
      </c>
      <c r="C41" s="23" t="s">
        <v>173</v>
      </c>
      <c r="D41" s="23" t="s">
        <v>174</v>
      </c>
      <c r="E41" s="23" t="s">
        <v>12</v>
      </c>
      <c r="F41" s="23" t="s">
        <v>43</v>
      </c>
      <c r="G41" s="23">
        <v>45</v>
      </c>
      <c r="H41" s="32">
        <v>831.2</v>
      </c>
      <c r="I41" s="32">
        <f t="shared" si="5"/>
        <v>831.2</v>
      </c>
      <c r="J41" s="23">
        <v>130</v>
      </c>
      <c r="K41" s="33">
        <v>2.75</v>
      </c>
      <c r="L41" s="33">
        <f t="shared" si="6"/>
        <v>135</v>
      </c>
      <c r="M41" s="33">
        <f t="shared" si="7"/>
        <v>2420.8000000000002</v>
      </c>
      <c r="N41" s="23" t="s">
        <v>44</v>
      </c>
    </row>
    <row r="42" spans="1:14" s="1" customFormat="1">
      <c r="A42" s="31">
        <f t="shared" si="3"/>
        <v>39</v>
      </c>
      <c r="B42" s="23" t="s">
        <v>175</v>
      </c>
      <c r="C42" s="23" t="s">
        <v>176</v>
      </c>
      <c r="D42" s="23" t="s">
        <v>177</v>
      </c>
      <c r="E42" s="23" t="s">
        <v>12</v>
      </c>
      <c r="F42" s="23" t="s">
        <v>54</v>
      </c>
      <c r="G42" s="23">
        <v>60</v>
      </c>
      <c r="H42" s="32">
        <v>1500</v>
      </c>
      <c r="I42" s="32">
        <f t="shared" si="5"/>
        <v>1500</v>
      </c>
      <c r="J42" s="23">
        <v>90</v>
      </c>
      <c r="K42" s="33">
        <v>2</v>
      </c>
      <c r="L42" s="33">
        <f t="shared" si="6"/>
        <v>180</v>
      </c>
      <c r="M42" s="33">
        <f t="shared" si="7"/>
        <v>3180</v>
      </c>
      <c r="N42" s="23" t="s">
        <v>55</v>
      </c>
    </row>
    <row r="43" spans="1:14" s="1" customFormat="1">
      <c r="A43" s="31">
        <f t="shared" si="3"/>
        <v>40</v>
      </c>
      <c r="B43" s="23" t="s">
        <v>175</v>
      </c>
      <c r="C43" s="23" t="s">
        <v>178</v>
      </c>
      <c r="D43" s="23" t="s">
        <v>179</v>
      </c>
      <c r="E43" s="23" t="s">
        <v>12</v>
      </c>
      <c r="F43" s="23" t="s">
        <v>180</v>
      </c>
      <c r="G43" s="23">
        <v>14</v>
      </c>
      <c r="H43" s="32">
        <v>148</v>
      </c>
      <c r="I43" s="32">
        <f t="shared" si="5"/>
        <v>148</v>
      </c>
      <c r="J43" s="23">
        <v>15</v>
      </c>
      <c r="K43" s="33">
        <v>2</v>
      </c>
      <c r="L43" s="33">
        <f t="shared" si="6"/>
        <v>42</v>
      </c>
      <c r="M43" s="33">
        <f t="shared" si="7"/>
        <v>338</v>
      </c>
      <c r="N43" s="23" t="s">
        <v>181</v>
      </c>
    </row>
    <row r="44" spans="1:14" s="1" customFormat="1">
      <c r="A44" s="31">
        <f t="shared" si="3"/>
        <v>41</v>
      </c>
      <c r="B44" s="23" t="s">
        <v>175</v>
      </c>
      <c r="C44" s="23" t="s">
        <v>182</v>
      </c>
      <c r="D44" s="23" t="s">
        <v>183</v>
      </c>
      <c r="E44" s="23" t="s">
        <v>12</v>
      </c>
      <c r="F44" s="23" t="s">
        <v>180</v>
      </c>
      <c r="G44" s="23">
        <v>2</v>
      </c>
      <c r="H44" s="32">
        <v>12</v>
      </c>
      <c r="I44" s="32">
        <f t="shared" si="5"/>
        <v>12</v>
      </c>
      <c r="J44" s="23">
        <v>15</v>
      </c>
      <c r="K44" s="33">
        <v>2</v>
      </c>
      <c r="L44" s="33">
        <f t="shared" si="6"/>
        <v>6</v>
      </c>
      <c r="M44" s="33">
        <f t="shared" si="7"/>
        <v>30</v>
      </c>
      <c r="N44" s="23" t="s">
        <v>181</v>
      </c>
    </row>
    <row r="45" spans="1:14" s="1" customFormat="1">
      <c r="A45" s="31">
        <f t="shared" si="3"/>
        <v>42</v>
      </c>
      <c r="B45" s="23" t="s">
        <v>184</v>
      </c>
      <c r="C45" s="23" t="s">
        <v>185</v>
      </c>
      <c r="D45" s="23" t="s">
        <v>186</v>
      </c>
      <c r="E45" s="23" t="s">
        <v>12</v>
      </c>
      <c r="F45" s="23" t="s">
        <v>187</v>
      </c>
      <c r="G45" s="23">
        <v>23</v>
      </c>
      <c r="H45" s="32">
        <v>386</v>
      </c>
      <c r="I45" s="32">
        <f t="shared" si="5"/>
        <v>386</v>
      </c>
      <c r="J45" s="23">
        <v>50</v>
      </c>
      <c r="K45" s="33">
        <v>2</v>
      </c>
      <c r="L45" s="33">
        <f t="shared" si="6"/>
        <v>69</v>
      </c>
      <c r="M45" s="33">
        <f t="shared" si="7"/>
        <v>841</v>
      </c>
      <c r="N45" s="23" t="s">
        <v>188</v>
      </c>
    </row>
    <row r="46" spans="1:14" s="1" customFormat="1">
      <c r="A46" s="31">
        <f t="shared" si="3"/>
        <v>43</v>
      </c>
      <c r="B46" s="23" t="s">
        <v>184</v>
      </c>
      <c r="C46" s="23" t="s">
        <v>189</v>
      </c>
      <c r="D46" s="23" t="s">
        <v>190</v>
      </c>
      <c r="E46" s="23" t="s">
        <v>12</v>
      </c>
      <c r="F46" s="23" t="s">
        <v>52</v>
      </c>
      <c r="G46" s="23">
        <v>112</v>
      </c>
      <c r="H46" s="32">
        <v>1906</v>
      </c>
      <c r="I46" s="32">
        <f t="shared" si="5"/>
        <v>1906</v>
      </c>
      <c r="J46" s="23">
        <v>200</v>
      </c>
      <c r="K46" s="33">
        <v>2.75</v>
      </c>
      <c r="L46" s="33">
        <f t="shared" si="6"/>
        <v>336</v>
      </c>
      <c r="M46" s="33">
        <f t="shared" si="7"/>
        <v>5577.5</v>
      </c>
      <c r="N46" s="23" t="s">
        <v>53</v>
      </c>
    </row>
    <row r="47" spans="1:14" s="1" customFormat="1">
      <c r="A47" s="31">
        <f t="shared" si="3"/>
        <v>44</v>
      </c>
      <c r="B47" s="23" t="s">
        <v>184</v>
      </c>
      <c r="C47" s="23" t="s">
        <v>191</v>
      </c>
      <c r="D47" s="23" t="s">
        <v>192</v>
      </c>
      <c r="E47" s="23" t="s">
        <v>12</v>
      </c>
      <c r="F47" s="23" t="s">
        <v>26</v>
      </c>
      <c r="G47" s="23">
        <v>16</v>
      </c>
      <c r="H47" s="32">
        <v>297</v>
      </c>
      <c r="I47" s="32">
        <f t="shared" si="5"/>
        <v>297</v>
      </c>
      <c r="J47" s="23">
        <v>180</v>
      </c>
      <c r="K47" s="33">
        <v>2.75</v>
      </c>
      <c r="L47" s="33">
        <f t="shared" si="6"/>
        <v>48</v>
      </c>
      <c r="M47" s="33">
        <f t="shared" si="7"/>
        <v>864.75</v>
      </c>
      <c r="N47" s="23" t="s">
        <v>193</v>
      </c>
    </row>
    <row r="48" spans="1:14" s="1" customFormat="1">
      <c r="A48" s="31">
        <f t="shared" si="3"/>
        <v>45</v>
      </c>
      <c r="B48" s="23" t="s">
        <v>184</v>
      </c>
      <c r="C48" s="23" t="s">
        <v>194</v>
      </c>
      <c r="D48" s="23" t="s">
        <v>195</v>
      </c>
      <c r="E48" s="23" t="s">
        <v>12</v>
      </c>
      <c r="F48" s="23" t="s">
        <v>26</v>
      </c>
      <c r="G48" s="23">
        <v>16</v>
      </c>
      <c r="H48" s="32">
        <v>242</v>
      </c>
      <c r="I48" s="32">
        <f t="shared" si="5"/>
        <v>242</v>
      </c>
      <c r="J48" s="23">
        <v>180</v>
      </c>
      <c r="K48" s="33">
        <v>2.75</v>
      </c>
      <c r="L48" s="33">
        <f t="shared" si="6"/>
        <v>48</v>
      </c>
      <c r="M48" s="33">
        <f t="shared" si="7"/>
        <v>713.5</v>
      </c>
      <c r="N48" s="23" t="s">
        <v>37</v>
      </c>
    </row>
    <row r="49" spans="1:14" s="1" customFormat="1">
      <c r="A49" s="31">
        <f t="shared" si="3"/>
        <v>46</v>
      </c>
      <c r="B49" s="23" t="s">
        <v>196</v>
      </c>
      <c r="C49" s="23" t="s">
        <v>197</v>
      </c>
      <c r="D49" s="23" t="s">
        <v>198</v>
      </c>
      <c r="E49" s="23" t="s">
        <v>12</v>
      </c>
      <c r="F49" s="23" t="s">
        <v>199</v>
      </c>
      <c r="G49" s="23">
        <v>37</v>
      </c>
      <c r="H49" s="32">
        <v>806</v>
      </c>
      <c r="I49" s="32">
        <f t="shared" si="5"/>
        <v>806</v>
      </c>
      <c r="J49" s="23">
        <v>50</v>
      </c>
      <c r="K49" s="33">
        <v>2</v>
      </c>
      <c r="L49" s="33">
        <f t="shared" si="6"/>
        <v>111</v>
      </c>
      <c r="M49" s="33">
        <f t="shared" si="7"/>
        <v>1723</v>
      </c>
      <c r="N49" s="23" t="s">
        <v>200</v>
      </c>
    </row>
    <row r="50" spans="1:14" s="1" customFormat="1">
      <c r="A50" s="31">
        <f t="shared" si="3"/>
        <v>47</v>
      </c>
      <c r="B50" s="23" t="s">
        <v>196</v>
      </c>
      <c r="C50" s="23" t="s">
        <v>201</v>
      </c>
      <c r="D50" s="23" t="s">
        <v>202</v>
      </c>
      <c r="E50" s="23" t="s">
        <v>12</v>
      </c>
      <c r="F50" s="23" t="s">
        <v>50</v>
      </c>
      <c r="G50" s="23">
        <v>3</v>
      </c>
      <c r="H50" s="32">
        <v>60</v>
      </c>
      <c r="I50" s="32">
        <f t="shared" si="5"/>
        <v>60</v>
      </c>
      <c r="J50" s="23">
        <v>148</v>
      </c>
      <c r="K50" s="33">
        <v>2.75</v>
      </c>
      <c r="L50" s="33">
        <f t="shared" si="6"/>
        <v>9</v>
      </c>
      <c r="M50" s="33">
        <f t="shared" si="7"/>
        <v>174</v>
      </c>
      <c r="N50" s="23" t="s">
        <v>51</v>
      </c>
    </row>
    <row r="51" spans="1:14" s="1" customFormat="1">
      <c r="A51" s="31">
        <f t="shared" si="3"/>
        <v>48</v>
      </c>
      <c r="B51" s="23" t="s">
        <v>203</v>
      </c>
      <c r="C51" s="23" t="s">
        <v>204</v>
      </c>
      <c r="D51" s="23" t="s">
        <v>205</v>
      </c>
      <c r="E51" s="23" t="s">
        <v>12</v>
      </c>
      <c r="F51" s="23" t="s">
        <v>42</v>
      </c>
      <c r="G51" s="23">
        <v>20</v>
      </c>
      <c r="H51" s="32">
        <v>500</v>
      </c>
      <c r="I51" s="32">
        <f t="shared" si="5"/>
        <v>500</v>
      </c>
      <c r="J51" s="23">
        <v>125</v>
      </c>
      <c r="K51" s="33">
        <v>2.75</v>
      </c>
      <c r="L51" s="33">
        <f t="shared" si="6"/>
        <v>60</v>
      </c>
      <c r="M51" s="33">
        <f t="shared" si="7"/>
        <v>1435</v>
      </c>
      <c r="N51" s="23" t="s">
        <v>206</v>
      </c>
    </row>
    <row r="52" spans="1:14" s="1" customFormat="1">
      <c r="A52" s="31">
        <f t="shared" si="3"/>
        <v>49</v>
      </c>
      <c r="B52" s="23" t="s">
        <v>203</v>
      </c>
      <c r="C52" s="23" t="s">
        <v>207</v>
      </c>
      <c r="D52" s="23" t="s">
        <v>208</v>
      </c>
      <c r="E52" s="23" t="s">
        <v>12</v>
      </c>
      <c r="F52" s="23" t="s">
        <v>42</v>
      </c>
      <c r="G52" s="23">
        <v>2</v>
      </c>
      <c r="H52" s="32">
        <v>40</v>
      </c>
      <c r="I52" s="32">
        <f t="shared" si="5"/>
        <v>40</v>
      </c>
      <c r="J52" s="23">
        <v>125</v>
      </c>
      <c r="K52" s="33">
        <v>2.75</v>
      </c>
      <c r="L52" s="33">
        <f t="shared" si="6"/>
        <v>6</v>
      </c>
      <c r="M52" s="33">
        <f t="shared" si="7"/>
        <v>116</v>
      </c>
      <c r="N52" s="23" t="s">
        <v>206</v>
      </c>
    </row>
    <row r="53" spans="1:14" s="1" customFormat="1">
      <c r="A53" s="31">
        <f t="shared" si="3"/>
        <v>50</v>
      </c>
      <c r="B53" s="23" t="s">
        <v>203</v>
      </c>
      <c r="C53" s="23" t="s">
        <v>209</v>
      </c>
      <c r="D53" s="23" t="s">
        <v>210</v>
      </c>
      <c r="E53" s="23" t="s">
        <v>12</v>
      </c>
      <c r="F53" s="23" t="s">
        <v>32</v>
      </c>
      <c r="G53" s="23">
        <v>17</v>
      </c>
      <c r="H53" s="32">
        <v>211</v>
      </c>
      <c r="I53" s="32">
        <f t="shared" si="5"/>
        <v>211</v>
      </c>
      <c r="J53" s="23">
        <v>190</v>
      </c>
      <c r="K53" s="33">
        <v>2.75</v>
      </c>
      <c r="L53" s="33">
        <f t="shared" si="6"/>
        <v>51</v>
      </c>
      <c r="M53" s="33">
        <f t="shared" si="7"/>
        <v>631.25</v>
      </c>
      <c r="N53" s="23" t="s">
        <v>71</v>
      </c>
    </row>
    <row r="54" spans="1:14" s="1" customFormat="1">
      <c r="A54" s="31">
        <f t="shared" si="3"/>
        <v>51</v>
      </c>
      <c r="B54" s="23" t="s">
        <v>203</v>
      </c>
      <c r="C54" s="23" t="s">
        <v>211</v>
      </c>
      <c r="D54" s="23" t="s">
        <v>212</v>
      </c>
      <c r="E54" s="23" t="s">
        <v>12</v>
      </c>
      <c r="F54" s="23" t="s">
        <v>32</v>
      </c>
      <c r="G54" s="23">
        <v>10</v>
      </c>
      <c r="H54" s="32">
        <v>100</v>
      </c>
      <c r="I54" s="32">
        <f t="shared" si="5"/>
        <v>100</v>
      </c>
      <c r="J54" s="23">
        <v>190</v>
      </c>
      <c r="K54" s="33">
        <v>2.75</v>
      </c>
      <c r="L54" s="33">
        <f t="shared" si="6"/>
        <v>30</v>
      </c>
      <c r="M54" s="33">
        <f t="shared" si="7"/>
        <v>305</v>
      </c>
      <c r="N54" s="23" t="s">
        <v>71</v>
      </c>
    </row>
    <row r="55" spans="1:14" s="1" customFormat="1">
      <c r="A55" s="31">
        <f t="shared" si="3"/>
        <v>52</v>
      </c>
      <c r="B55" s="23" t="s">
        <v>213</v>
      </c>
      <c r="C55" s="23" t="s">
        <v>214</v>
      </c>
      <c r="D55" s="23" t="s">
        <v>215</v>
      </c>
      <c r="E55" s="23" t="s">
        <v>12</v>
      </c>
      <c r="F55" s="23" t="s">
        <v>216</v>
      </c>
      <c r="G55" s="23">
        <v>33</v>
      </c>
      <c r="H55" s="32">
        <v>712</v>
      </c>
      <c r="I55" s="32">
        <f t="shared" si="5"/>
        <v>712</v>
      </c>
      <c r="J55" s="23">
        <v>240</v>
      </c>
      <c r="K55" s="33">
        <v>2.75</v>
      </c>
      <c r="L55" s="33">
        <f t="shared" si="6"/>
        <v>99</v>
      </c>
      <c r="M55" s="33">
        <f t="shared" si="7"/>
        <v>2057</v>
      </c>
      <c r="N55" s="23" t="s">
        <v>217</v>
      </c>
    </row>
    <row r="56" spans="1:14" s="1" customFormat="1">
      <c r="A56" s="31">
        <f t="shared" si="3"/>
        <v>53</v>
      </c>
      <c r="B56" s="23" t="s">
        <v>218</v>
      </c>
      <c r="C56" s="23" t="s">
        <v>219</v>
      </c>
      <c r="D56" s="23" t="s">
        <v>220</v>
      </c>
      <c r="E56" s="23" t="s">
        <v>12</v>
      </c>
      <c r="F56" s="23" t="s">
        <v>221</v>
      </c>
      <c r="G56" s="23">
        <v>16</v>
      </c>
      <c r="H56" s="32">
        <v>216</v>
      </c>
      <c r="I56" s="32">
        <f t="shared" si="5"/>
        <v>216</v>
      </c>
      <c r="J56" s="23">
        <v>25</v>
      </c>
      <c r="K56" s="33">
        <v>2</v>
      </c>
      <c r="L56" s="33">
        <f t="shared" si="6"/>
        <v>48</v>
      </c>
      <c r="M56" s="33">
        <f t="shared" si="7"/>
        <v>480</v>
      </c>
      <c r="N56" s="23" t="s">
        <v>222</v>
      </c>
    </row>
    <row r="57" spans="1:14" s="1" customFormat="1">
      <c r="A57" s="31">
        <f t="shared" si="3"/>
        <v>54</v>
      </c>
      <c r="B57" s="23" t="s">
        <v>218</v>
      </c>
      <c r="C57" s="23" t="s">
        <v>223</v>
      </c>
      <c r="D57" s="23" t="s">
        <v>224</v>
      </c>
      <c r="E57" s="23" t="s">
        <v>12</v>
      </c>
      <c r="F57" s="23" t="s">
        <v>221</v>
      </c>
      <c r="G57" s="23">
        <v>1</v>
      </c>
      <c r="H57" s="32">
        <v>6</v>
      </c>
      <c r="I57" s="32">
        <f t="shared" si="5"/>
        <v>6</v>
      </c>
      <c r="J57" s="23">
        <v>25</v>
      </c>
      <c r="K57" s="33">
        <v>2</v>
      </c>
      <c r="L57" s="33">
        <f t="shared" si="6"/>
        <v>3</v>
      </c>
      <c r="M57" s="33">
        <f t="shared" si="7"/>
        <v>15</v>
      </c>
      <c r="N57" s="23" t="s">
        <v>222</v>
      </c>
    </row>
    <row r="58" spans="1:14" s="1" customFormat="1">
      <c r="A58" s="31">
        <f t="shared" si="3"/>
        <v>55</v>
      </c>
      <c r="B58" s="23" t="s">
        <v>218</v>
      </c>
      <c r="C58" s="23" t="s">
        <v>225</v>
      </c>
      <c r="D58" s="23" t="s">
        <v>226</v>
      </c>
      <c r="E58" s="23" t="s">
        <v>12</v>
      </c>
      <c r="F58" s="23" t="s">
        <v>26</v>
      </c>
      <c r="G58" s="23">
        <v>16</v>
      </c>
      <c r="H58" s="32">
        <v>193</v>
      </c>
      <c r="I58" s="32">
        <f t="shared" si="5"/>
        <v>193</v>
      </c>
      <c r="J58" s="23">
        <v>180</v>
      </c>
      <c r="K58" s="33">
        <v>2.75</v>
      </c>
      <c r="L58" s="33">
        <f t="shared" si="6"/>
        <v>48</v>
      </c>
      <c r="M58" s="33">
        <f t="shared" si="7"/>
        <v>578.75</v>
      </c>
      <c r="N58" s="23" t="s">
        <v>37</v>
      </c>
    </row>
    <row r="59" spans="1:14" s="1" customFormat="1">
      <c r="A59" s="31">
        <f t="shared" si="3"/>
        <v>56</v>
      </c>
      <c r="B59" s="23" t="s">
        <v>218</v>
      </c>
      <c r="C59" s="23" t="s">
        <v>227</v>
      </c>
      <c r="D59" s="23" t="s">
        <v>228</v>
      </c>
      <c r="E59" s="23" t="s">
        <v>12</v>
      </c>
      <c r="F59" s="23" t="s">
        <v>28</v>
      </c>
      <c r="G59" s="23">
        <v>35</v>
      </c>
      <c r="H59" s="32">
        <v>625</v>
      </c>
      <c r="I59" s="32">
        <f t="shared" si="5"/>
        <v>625</v>
      </c>
      <c r="J59" s="23">
        <v>270</v>
      </c>
      <c r="K59" s="33">
        <v>3.25</v>
      </c>
      <c r="L59" s="33">
        <f t="shared" si="6"/>
        <v>105</v>
      </c>
      <c r="M59" s="33">
        <f t="shared" si="7"/>
        <v>2136.25</v>
      </c>
      <c r="N59" s="23" t="s">
        <v>229</v>
      </c>
    </row>
    <row r="60" spans="1:14" s="1" customFormat="1">
      <c r="A60" s="31">
        <f t="shared" si="3"/>
        <v>57</v>
      </c>
      <c r="B60" s="23" t="s">
        <v>218</v>
      </c>
      <c r="C60" s="23" t="s">
        <v>230</v>
      </c>
      <c r="D60" s="23" t="s">
        <v>231</v>
      </c>
      <c r="E60" s="23" t="s">
        <v>12</v>
      </c>
      <c r="F60" s="23" t="s">
        <v>232</v>
      </c>
      <c r="G60" s="23">
        <v>32</v>
      </c>
      <c r="H60" s="32">
        <v>508</v>
      </c>
      <c r="I60" s="32">
        <f t="shared" si="5"/>
        <v>508</v>
      </c>
      <c r="J60" s="23">
        <v>70</v>
      </c>
      <c r="K60" s="33">
        <v>2</v>
      </c>
      <c r="L60" s="33">
        <f t="shared" si="6"/>
        <v>96</v>
      </c>
      <c r="M60" s="33">
        <f t="shared" si="7"/>
        <v>1112</v>
      </c>
      <c r="N60" s="23" t="s">
        <v>233</v>
      </c>
    </row>
    <row r="61" spans="1:14" s="1" customFormat="1">
      <c r="A61" s="31">
        <f t="shared" si="3"/>
        <v>58</v>
      </c>
      <c r="B61" s="23" t="s">
        <v>218</v>
      </c>
      <c r="C61" s="23" t="s">
        <v>234</v>
      </c>
      <c r="D61" s="23" t="s">
        <v>235</v>
      </c>
      <c r="E61" s="23" t="s">
        <v>12</v>
      </c>
      <c r="F61" s="23" t="s">
        <v>49</v>
      </c>
      <c r="G61" s="23">
        <v>2</v>
      </c>
      <c r="H61" s="32">
        <v>8</v>
      </c>
      <c r="I61" s="32">
        <v>50</v>
      </c>
      <c r="J61" s="23">
        <v>40</v>
      </c>
      <c r="K61" s="33">
        <v>2</v>
      </c>
      <c r="L61" s="33">
        <f t="shared" si="6"/>
        <v>6</v>
      </c>
      <c r="M61" s="33">
        <f t="shared" si="7"/>
        <v>106</v>
      </c>
      <c r="N61" s="23" t="s">
        <v>236</v>
      </c>
    </row>
    <row r="62" spans="1:14" s="1" customFormat="1">
      <c r="A62" s="31">
        <f t="shared" si="3"/>
        <v>59</v>
      </c>
      <c r="B62" s="23" t="s">
        <v>237</v>
      </c>
      <c r="C62" s="23" t="s">
        <v>238</v>
      </c>
      <c r="D62" s="34" t="s">
        <v>239</v>
      </c>
      <c r="E62" s="23" t="s">
        <v>12</v>
      </c>
      <c r="F62" s="23" t="s">
        <v>27</v>
      </c>
      <c r="G62" s="23">
        <v>16</v>
      </c>
      <c r="H62" s="32">
        <v>200</v>
      </c>
      <c r="I62" s="32">
        <f t="shared" ref="I62:I91" si="8">H62</f>
        <v>200</v>
      </c>
      <c r="J62" s="23">
        <v>15</v>
      </c>
      <c r="K62" s="33">
        <v>2</v>
      </c>
      <c r="L62" s="33">
        <f t="shared" si="6"/>
        <v>48</v>
      </c>
      <c r="M62" s="33">
        <f t="shared" si="7"/>
        <v>448</v>
      </c>
      <c r="N62" s="23" t="s">
        <v>222</v>
      </c>
    </row>
    <row r="63" spans="1:14" s="1" customFormat="1">
      <c r="A63" s="31">
        <f t="shared" si="3"/>
        <v>60</v>
      </c>
      <c r="B63" s="23" t="s">
        <v>237</v>
      </c>
      <c r="C63" s="23" t="s">
        <v>240</v>
      </c>
      <c r="D63" s="34" t="s">
        <v>241</v>
      </c>
      <c r="E63" s="23" t="s">
        <v>12</v>
      </c>
      <c r="F63" s="23" t="s">
        <v>27</v>
      </c>
      <c r="G63" s="23">
        <v>6</v>
      </c>
      <c r="H63" s="32">
        <v>100</v>
      </c>
      <c r="I63" s="32">
        <f t="shared" si="8"/>
        <v>100</v>
      </c>
      <c r="J63" s="23">
        <v>15</v>
      </c>
      <c r="K63" s="33">
        <v>2</v>
      </c>
      <c r="L63" s="33">
        <f t="shared" si="6"/>
        <v>18</v>
      </c>
      <c r="M63" s="33">
        <f t="shared" si="7"/>
        <v>218</v>
      </c>
      <c r="N63" s="23" t="s">
        <v>222</v>
      </c>
    </row>
    <row r="64" spans="1:14" s="1" customFormat="1">
      <c r="A64" s="31">
        <f t="shared" si="3"/>
        <v>61</v>
      </c>
      <c r="B64" s="23" t="s">
        <v>237</v>
      </c>
      <c r="C64" s="23" t="s">
        <v>242</v>
      </c>
      <c r="D64" s="34" t="s">
        <v>243</v>
      </c>
      <c r="E64" s="23" t="s">
        <v>12</v>
      </c>
      <c r="F64" s="23" t="s">
        <v>49</v>
      </c>
      <c r="G64" s="23">
        <v>2</v>
      </c>
      <c r="H64" s="32">
        <v>12</v>
      </c>
      <c r="I64" s="32">
        <f t="shared" si="8"/>
        <v>12</v>
      </c>
      <c r="J64" s="23">
        <v>40</v>
      </c>
      <c r="K64" s="33">
        <v>2</v>
      </c>
      <c r="L64" s="33">
        <f t="shared" si="6"/>
        <v>6</v>
      </c>
      <c r="M64" s="33">
        <f t="shared" si="7"/>
        <v>30</v>
      </c>
      <c r="N64" s="23" t="s">
        <v>236</v>
      </c>
    </row>
    <row r="65" spans="1:14" s="1" customFormat="1">
      <c r="A65" s="31">
        <f t="shared" si="3"/>
        <v>62</v>
      </c>
      <c r="B65" s="23" t="s">
        <v>237</v>
      </c>
      <c r="C65" s="23" t="s">
        <v>244</v>
      </c>
      <c r="D65" s="23" t="s">
        <v>245</v>
      </c>
      <c r="E65" s="23" t="s">
        <v>12</v>
      </c>
      <c r="F65" s="23" t="s">
        <v>46</v>
      </c>
      <c r="G65" s="23">
        <v>9</v>
      </c>
      <c r="H65" s="32">
        <v>202</v>
      </c>
      <c r="I65" s="32">
        <f t="shared" si="8"/>
        <v>202</v>
      </c>
      <c r="J65" s="23">
        <v>210</v>
      </c>
      <c r="K65" s="33">
        <v>2.75</v>
      </c>
      <c r="L65" s="33">
        <f t="shared" si="6"/>
        <v>27</v>
      </c>
      <c r="M65" s="33">
        <f t="shared" si="7"/>
        <v>582.5</v>
      </c>
      <c r="N65" s="23" t="s">
        <v>246</v>
      </c>
    </row>
    <row r="66" spans="1:14" s="1" customFormat="1">
      <c r="A66" s="31">
        <f t="shared" si="3"/>
        <v>63</v>
      </c>
      <c r="B66" s="23" t="s">
        <v>237</v>
      </c>
      <c r="C66" s="23" t="s">
        <v>247</v>
      </c>
      <c r="D66" s="23" t="s">
        <v>248</v>
      </c>
      <c r="E66" s="23" t="s">
        <v>12</v>
      </c>
      <c r="F66" s="23" t="s">
        <v>46</v>
      </c>
      <c r="G66" s="23">
        <v>33</v>
      </c>
      <c r="H66" s="32">
        <v>115</v>
      </c>
      <c r="I66" s="32">
        <f t="shared" si="8"/>
        <v>115</v>
      </c>
      <c r="J66" s="23">
        <v>210</v>
      </c>
      <c r="K66" s="33">
        <v>2.75</v>
      </c>
      <c r="L66" s="33">
        <f t="shared" si="6"/>
        <v>99</v>
      </c>
      <c r="M66" s="33">
        <f t="shared" si="7"/>
        <v>415.25</v>
      </c>
      <c r="N66" s="23" t="s">
        <v>246</v>
      </c>
    </row>
    <row r="67" spans="1:14" s="1" customFormat="1">
      <c r="A67" s="31">
        <f t="shared" si="3"/>
        <v>64</v>
      </c>
      <c r="B67" s="23" t="s">
        <v>237</v>
      </c>
      <c r="C67" s="23" t="s">
        <v>305</v>
      </c>
      <c r="D67" s="34">
        <v>762</v>
      </c>
      <c r="E67" s="23" t="s">
        <v>12</v>
      </c>
      <c r="F67" s="23" t="s">
        <v>308</v>
      </c>
      <c r="G67" s="23">
        <v>35</v>
      </c>
      <c r="H67" s="23">
        <v>250</v>
      </c>
      <c r="I67" s="32">
        <f t="shared" si="8"/>
        <v>250</v>
      </c>
      <c r="J67" s="23">
        <v>220</v>
      </c>
      <c r="K67" s="33">
        <v>2.75</v>
      </c>
      <c r="L67" s="33">
        <f t="shared" si="6"/>
        <v>105</v>
      </c>
      <c r="M67" s="33">
        <f t="shared" si="7"/>
        <v>792.5</v>
      </c>
      <c r="N67" s="23" t="s">
        <v>309</v>
      </c>
    </row>
    <row r="68" spans="1:14" s="1" customFormat="1">
      <c r="A68" s="31">
        <f t="shared" si="3"/>
        <v>65</v>
      </c>
      <c r="B68" s="23" t="s">
        <v>237</v>
      </c>
      <c r="C68" s="23" t="s">
        <v>306</v>
      </c>
      <c r="D68" s="34">
        <v>763</v>
      </c>
      <c r="E68" s="23" t="s">
        <v>12</v>
      </c>
      <c r="F68" s="23" t="s">
        <v>308</v>
      </c>
      <c r="G68" s="23">
        <v>4</v>
      </c>
      <c r="H68" s="23">
        <v>24</v>
      </c>
      <c r="I68" s="32">
        <f t="shared" si="8"/>
        <v>24</v>
      </c>
      <c r="J68" s="23">
        <v>220</v>
      </c>
      <c r="K68" s="33">
        <v>2.75</v>
      </c>
      <c r="L68" s="33">
        <f t="shared" ref="L68:L91" si="9">G68*3</f>
        <v>12</v>
      </c>
      <c r="M68" s="33">
        <f t="shared" ref="M68:M91" si="10">(I68*K68)+L68</f>
        <v>78</v>
      </c>
      <c r="N68" s="23" t="s">
        <v>309</v>
      </c>
    </row>
    <row r="69" spans="1:14" s="1" customFormat="1">
      <c r="A69" s="31">
        <f t="shared" si="3"/>
        <v>66</v>
      </c>
      <c r="B69" s="23" t="s">
        <v>237</v>
      </c>
      <c r="C69" s="23" t="s">
        <v>307</v>
      </c>
      <c r="D69" s="34">
        <v>764</v>
      </c>
      <c r="E69" s="23" t="s">
        <v>12</v>
      </c>
      <c r="F69" s="23" t="s">
        <v>308</v>
      </c>
      <c r="G69" s="23">
        <v>10</v>
      </c>
      <c r="H69" s="23">
        <v>188</v>
      </c>
      <c r="I69" s="32">
        <f t="shared" si="8"/>
        <v>188</v>
      </c>
      <c r="J69" s="23">
        <v>220</v>
      </c>
      <c r="K69" s="33">
        <v>2.75</v>
      </c>
      <c r="L69" s="33">
        <f t="shared" si="9"/>
        <v>30</v>
      </c>
      <c r="M69" s="33">
        <f t="shared" si="10"/>
        <v>547</v>
      </c>
      <c r="N69" s="23" t="s">
        <v>309</v>
      </c>
    </row>
    <row r="70" spans="1:14" s="1" customFormat="1">
      <c r="A70" s="31">
        <f t="shared" ref="A70:A91" si="11">A69+1</f>
        <v>67</v>
      </c>
      <c r="B70" s="23" t="s">
        <v>249</v>
      </c>
      <c r="C70" s="23" t="s">
        <v>250</v>
      </c>
      <c r="D70" s="23" t="s">
        <v>251</v>
      </c>
      <c r="E70" s="23" t="s">
        <v>12</v>
      </c>
      <c r="F70" s="23" t="s">
        <v>32</v>
      </c>
      <c r="G70" s="23">
        <v>13</v>
      </c>
      <c r="H70" s="32">
        <v>260</v>
      </c>
      <c r="I70" s="32">
        <f t="shared" si="8"/>
        <v>260</v>
      </c>
      <c r="J70" s="23">
        <v>190</v>
      </c>
      <c r="K70" s="33">
        <v>2.75</v>
      </c>
      <c r="L70" s="33">
        <f t="shared" si="9"/>
        <v>39</v>
      </c>
      <c r="M70" s="33">
        <f t="shared" si="10"/>
        <v>754</v>
      </c>
      <c r="N70" s="23" t="s">
        <v>71</v>
      </c>
    </row>
    <row r="71" spans="1:14" s="1" customFormat="1" ht="15" customHeight="1">
      <c r="A71" s="31">
        <f t="shared" si="11"/>
        <v>68</v>
      </c>
      <c r="B71" s="23" t="s">
        <v>252</v>
      </c>
      <c r="C71" s="23" t="s">
        <v>253</v>
      </c>
      <c r="D71" s="34" t="s">
        <v>254</v>
      </c>
      <c r="E71" s="23" t="s">
        <v>12</v>
      </c>
      <c r="F71" s="23" t="s">
        <v>255</v>
      </c>
      <c r="G71" s="23">
        <v>40</v>
      </c>
      <c r="H71" s="32">
        <v>1000</v>
      </c>
      <c r="I71" s="32">
        <f t="shared" si="8"/>
        <v>1000</v>
      </c>
      <c r="J71" s="23">
        <v>80</v>
      </c>
      <c r="K71" s="33">
        <v>2</v>
      </c>
      <c r="L71" s="33">
        <f t="shared" si="9"/>
        <v>120</v>
      </c>
      <c r="M71" s="33">
        <f t="shared" si="10"/>
        <v>2120</v>
      </c>
      <c r="N71" s="23" t="s">
        <v>256</v>
      </c>
    </row>
    <row r="72" spans="1:14" s="1" customFormat="1" ht="15" customHeight="1">
      <c r="A72" s="31">
        <f t="shared" si="11"/>
        <v>69</v>
      </c>
      <c r="B72" s="23" t="s">
        <v>252</v>
      </c>
      <c r="C72" s="23" t="s">
        <v>257</v>
      </c>
      <c r="D72" s="34" t="s">
        <v>258</v>
      </c>
      <c r="E72" s="23" t="s">
        <v>12</v>
      </c>
      <c r="F72" s="23" t="s">
        <v>57</v>
      </c>
      <c r="G72" s="23">
        <v>18</v>
      </c>
      <c r="H72" s="32">
        <v>300</v>
      </c>
      <c r="I72" s="32">
        <f t="shared" si="8"/>
        <v>300</v>
      </c>
      <c r="J72" s="23">
        <v>60</v>
      </c>
      <c r="K72" s="33">
        <v>2</v>
      </c>
      <c r="L72" s="33">
        <f t="shared" si="9"/>
        <v>54</v>
      </c>
      <c r="M72" s="33">
        <f t="shared" si="10"/>
        <v>654</v>
      </c>
      <c r="N72" s="23" t="s">
        <v>58</v>
      </c>
    </row>
    <row r="73" spans="1:14" s="1" customFormat="1" ht="15" customHeight="1">
      <c r="A73" s="31">
        <f t="shared" si="11"/>
        <v>70</v>
      </c>
      <c r="B73" s="23" t="s">
        <v>252</v>
      </c>
      <c r="C73" s="23" t="s">
        <v>259</v>
      </c>
      <c r="D73" s="34" t="s">
        <v>260</v>
      </c>
      <c r="E73" s="23" t="s">
        <v>12</v>
      </c>
      <c r="F73" s="23" t="s">
        <v>41</v>
      </c>
      <c r="G73" s="23">
        <v>10</v>
      </c>
      <c r="H73" s="32">
        <v>200</v>
      </c>
      <c r="I73" s="32">
        <f t="shared" si="8"/>
        <v>200</v>
      </c>
      <c r="J73" s="23">
        <v>30</v>
      </c>
      <c r="K73" s="33">
        <v>2</v>
      </c>
      <c r="L73" s="33">
        <f t="shared" si="9"/>
        <v>30</v>
      </c>
      <c r="M73" s="33">
        <f t="shared" si="10"/>
        <v>430</v>
      </c>
      <c r="N73" s="23" t="s">
        <v>145</v>
      </c>
    </row>
    <row r="74" spans="1:14" s="1" customFormat="1" ht="15" customHeight="1">
      <c r="A74" s="31">
        <f t="shared" si="11"/>
        <v>71</v>
      </c>
      <c r="B74" s="23" t="s">
        <v>252</v>
      </c>
      <c r="C74" s="23" t="s">
        <v>261</v>
      </c>
      <c r="D74" s="34" t="s">
        <v>262</v>
      </c>
      <c r="E74" s="23" t="s">
        <v>12</v>
      </c>
      <c r="F74" s="23" t="s">
        <v>33</v>
      </c>
      <c r="G74" s="23">
        <v>9</v>
      </c>
      <c r="H74" s="32">
        <v>180</v>
      </c>
      <c r="I74" s="32">
        <f t="shared" si="8"/>
        <v>180</v>
      </c>
      <c r="J74" s="23">
        <v>60</v>
      </c>
      <c r="K74" s="33">
        <v>2</v>
      </c>
      <c r="L74" s="33">
        <f t="shared" si="9"/>
        <v>27</v>
      </c>
      <c r="M74" s="33">
        <f t="shared" si="10"/>
        <v>387</v>
      </c>
      <c r="N74" s="23" t="s">
        <v>36</v>
      </c>
    </row>
    <row r="75" spans="1:14" s="1" customFormat="1" ht="15" customHeight="1">
      <c r="A75" s="31">
        <f t="shared" si="11"/>
        <v>72</v>
      </c>
      <c r="B75" s="23" t="s">
        <v>252</v>
      </c>
      <c r="C75" s="23" t="s">
        <v>263</v>
      </c>
      <c r="D75" s="34" t="s">
        <v>264</v>
      </c>
      <c r="E75" s="23" t="s">
        <v>12</v>
      </c>
      <c r="F75" s="23" t="s">
        <v>265</v>
      </c>
      <c r="G75" s="23">
        <v>5</v>
      </c>
      <c r="H75" s="32">
        <v>80</v>
      </c>
      <c r="I75" s="32">
        <f t="shared" si="8"/>
        <v>80</v>
      </c>
      <c r="J75" s="23">
        <v>200</v>
      </c>
      <c r="K75" s="33">
        <v>2.75</v>
      </c>
      <c r="L75" s="33">
        <f t="shared" si="9"/>
        <v>15</v>
      </c>
      <c r="M75" s="33">
        <f t="shared" si="10"/>
        <v>235</v>
      </c>
      <c r="N75" s="23" t="s">
        <v>266</v>
      </c>
    </row>
    <row r="76" spans="1:14" s="1" customFormat="1" ht="15" customHeight="1">
      <c r="A76" s="31">
        <f t="shared" si="11"/>
        <v>73</v>
      </c>
      <c r="B76" s="23" t="s">
        <v>252</v>
      </c>
      <c r="C76" s="23" t="s">
        <v>267</v>
      </c>
      <c r="D76" s="34" t="s">
        <v>268</v>
      </c>
      <c r="E76" s="23" t="s">
        <v>12</v>
      </c>
      <c r="F76" s="23" t="s">
        <v>265</v>
      </c>
      <c r="G76" s="23">
        <v>9</v>
      </c>
      <c r="H76" s="32">
        <v>84</v>
      </c>
      <c r="I76" s="32">
        <f t="shared" si="8"/>
        <v>84</v>
      </c>
      <c r="J76" s="23">
        <v>200</v>
      </c>
      <c r="K76" s="33">
        <v>2.75</v>
      </c>
      <c r="L76" s="33">
        <f t="shared" si="9"/>
        <v>27</v>
      </c>
      <c r="M76" s="33">
        <f t="shared" si="10"/>
        <v>258</v>
      </c>
      <c r="N76" s="23" t="s">
        <v>266</v>
      </c>
    </row>
    <row r="77" spans="1:14" s="1" customFormat="1" ht="15" customHeight="1">
      <c r="A77" s="31">
        <f t="shared" si="11"/>
        <v>74</v>
      </c>
      <c r="B77" s="23" t="s">
        <v>252</v>
      </c>
      <c r="C77" s="23" t="s">
        <v>269</v>
      </c>
      <c r="D77" s="34" t="s">
        <v>270</v>
      </c>
      <c r="E77" s="23" t="s">
        <v>12</v>
      </c>
      <c r="F77" s="23" t="s">
        <v>40</v>
      </c>
      <c r="G77" s="23">
        <v>38</v>
      </c>
      <c r="H77" s="32">
        <v>415</v>
      </c>
      <c r="I77" s="32">
        <f t="shared" si="8"/>
        <v>415</v>
      </c>
      <c r="J77" s="23">
        <v>180</v>
      </c>
      <c r="K77" s="33">
        <v>2.75</v>
      </c>
      <c r="L77" s="33">
        <f t="shared" si="9"/>
        <v>114</v>
      </c>
      <c r="M77" s="33">
        <f t="shared" si="10"/>
        <v>1255.25</v>
      </c>
      <c r="N77" s="23" t="s">
        <v>271</v>
      </c>
    </row>
    <row r="78" spans="1:14" s="1" customFormat="1" ht="15" customHeight="1">
      <c r="A78" s="31">
        <f t="shared" si="11"/>
        <v>75</v>
      </c>
      <c r="B78" s="23" t="s">
        <v>252</v>
      </c>
      <c r="C78" s="23" t="s">
        <v>272</v>
      </c>
      <c r="D78" s="34" t="s">
        <v>273</v>
      </c>
      <c r="E78" s="23" t="s">
        <v>12</v>
      </c>
      <c r="F78" s="23" t="s">
        <v>30</v>
      </c>
      <c r="G78" s="23">
        <v>20</v>
      </c>
      <c r="H78" s="32">
        <v>400</v>
      </c>
      <c r="I78" s="32">
        <f t="shared" si="8"/>
        <v>400</v>
      </c>
      <c r="J78" s="23">
        <v>70</v>
      </c>
      <c r="K78" s="33">
        <v>2</v>
      </c>
      <c r="L78" s="33">
        <f t="shared" si="9"/>
        <v>60</v>
      </c>
      <c r="M78" s="33">
        <f t="shared" si="10"/>
        <v>860</v>
      </c>
      <c r="N78" s="23" t="s">
        <v>35</v>
      </c>
    </row>
    <row r="79" spans="1:14" s="1" customFormat="1" ht="15" customHeight="1">
      <c r="A79" s="31">
        <f t="shared" si="11"/>
        <v>76</v>
      </c>
      <c r="B79" s="23" t="s">
        <v>252</v>
      </c>
      <c r="C79" s="23" t="s">
        <v>274</v>
      </c>
      <c r="D79" s="34" t="s">
        <v>275</v>
      </c>
      <c r="E79" s="23" t="s">
        <v>12</v>
      </c>
      <c r="F79" s="23" t="s">
        <v>276</v>
      </c>
      <c r="G79" s="23">
        <v>24</v>
      </c>
      <c r="H79" s="32">
        <v>432</v>
      </c>
      <c r="I79" s="32">
        <f t="shared" si="8"/>
        <v>432</v>
      </c>
      <c r="J79" s="23">
        <v>35</v>
      </c>
      <c r="K79" s="33">
        <v>2</v>
      </c>
      <c r="L79" s="33">
        <f t="shared" si="9"/>
        <v>72</v>
      </c>
      <c r="M79" s="33">
        <f t="shared" si="10"/>
        <v>936</v>
      </c>
      <c r="N79" s="23" t="s">
        <v>277</v>
      </c>
    </row>
    <row r="80" spans="1:14" s="1" customFormat="1" ht="15" customHeight="1">
      <c r="A80" s="31">
        <f t="shared" si="11"/>
        <v>77</v>
      </c>
      <c r="B80" s="23" t="s">
        <v>252</v>
      </c>
      <c r="C80" s="23" t="s">
        <v>278</v>
      </c>
      <c r="D80" s="34" t="s">
        <v>279</v>
      </c>
      <c r="E80" s="23" t="s">
        <v>12</v>
      </c>
      <c r="F80" s="23" t="s">
        <v>30</v>
      </c>
      <c r="G80" s="23">
        <v>5</v>
      </c>
      <c r="H80" s="32">
        <v>100</v>
      </c>
      <c r="I80" s="32">
        <f t="shared" si="8"/>
        <v>100</v>
      </c>
      <c r="J80" s="23">
        <v>70</v>
      </c>
      <c r="K80" s="33">
        <v>2</v>
      </c>
      <c r="L80" s="33">
        <f t="shared" si="9"/>
        <v>15</v>
      </c>
      <c r="M80" s="33">
        <f t="shared" si="10"/>
        <v>215</v>
      </c>
      <c r="N80" s="23" t="s">
        <v>35</v>
      </c>
    </row>
    <row r="81" spans="1:14" s="1" customFormat="1" ht="15" customHeight="1">
      <c r="A81" s="31">
        <f t="shared" si="11"/>
        <v>78</v>
      </c>
      <c r="B81" s="23" t="s">
        <v>252</v>
      </c>
      <c r="C81" s="23" t="s">
        <v>312</v>
      </c>
      <c r="D81" s="34">
        <v>778</v>
      </c>
      <c r="E81" s="23" t="s">
        <v>12</v>
      </c>
      <c r="F81" s="23" t="s">
        <v>311</v>
      </c>
      <c r="G81" s="23">
        <v>18</v>
      </c>
      <c r="H81" s="32">
        <v>340</v>
      </c>
      <c r="I81" s="32">
        <f t="shared" si="8"/>
        <v>340</v>
      </c>
      <c r="J81" s="23">
        <v>255</v>
      </c>
      <c r="K81" s="33">
        <v>3.25</v>
      </c>
      <c r="L81" s="33">
        <f t="shared" si="9"/>
        <v>54</v>
      </c>
      <c r="M81" s="33">
        <f t="shared" si="10"/>
        <v>1159</v>
      </c>
      <c r="N81" s="23" t="s">
        <v>313</v>
      </c>
    </row>
    <row r="82" spans="1:14" s="1" customFormat="1" ht="15" customHeight="1">
      <c r="A82" s="31">
        <f t="shared" si="11"/>
        <v>79</v>
      </c>
      <c r="B82" s="23" t="s">
        <v>252</v>
      </c>
      <c r="C82" s="23" t="s">
        <v>280</v>
      </c>
      <c r="D82" s="34" t="s">
        <v>281</v>
      </c>
      <c r="E82" s="23" t="s">
        <v>12</v>
      </c>
      <c r="F82" s="23" t="s">
        <v>282</v>
      </c>
      <c r="G82" s="23">
        <v>28</v>
      </c>
      <c r="H82" s="32">
        <v>500</v>
      </c>
      <c r="I82" s="32">
        <f t="shared" si="8"/>
        <v>500</v>
      </c>
      <c r="J82" s="23">
        <v>50</v>
      </c>
      <c r="K82" s="33">
        <v>2</v>
      </c>
      <c r="L82" s="33">
        <f t="shared" si="9"/>
        <v>84</v>
      </c>
      <c r="M82" s="33">
        <f t="shared" si="10"/>
        <v>1084</v>
      </c>
      <c r="N82" s="23" t="s">
        <v>283</v>
      </c>
    </row>
    <row r="83" spans="1:14" s="1" customFormat="1" ht="15" customHeight="1">
      <c r="A83" s="31">
        <f t="shared" si="11"/>
        <v>80</v>
      </c>
      <c r="B83" s="23" t="s">
        <v>252</v>
      </c>
      <c r="C83" s="23" t="s">
        <v>284</v>
      </c>
      <c r="D83" s="34" t="s">
        <v>285</v>
      </c>
      <c r="E83" s="23" t="s">
        <v>12</v>
      </c>
      <c r="F83" s="23" t="s">
        <v>282</v>
      </c>
      <c r="G83" s="23">
        <v>9</v>
      </c>
      <c r="H83" s="32">
        <v>360</v>
      </c>
      <c r="I83" s="32">
        <f t="shared" si="8"/>
        <v>360</v>
      </c>
      <c r="J83" s="23">
        <v>50</v>
      </c>
      <c r="K83" s="33">
        <v>2</v>
      </c>
      <c r="L83" s="33">
        <f t="shared" si="9"/>
        <v>27</v>
      </c>
      <c r="M83" s="33">
        <f t="shared" si="10"/>
        <v>747</v>
      </c>
      <c r="N83" s="23" t="s">
        <v>283</v>
      </c>
    </row>
    <row r="84" spans="1:14" s="1" customFormat="1" ht="15" customHeight="1">
      <c r="A84" s="31">
        <f t="shared" si="11"/>
        <v>81</v>
      </c>
      <c r="B84" s="23" t="s">
        <v>252</v>
      </c>
      <c r="C84" s="23" t="s">
        <v>286</v>
      </c>
      <c r="D84" s="34" t="s">
        <v>287</v>
      </c>
      <c r="E84" s="23" t="s">
        <v>12</v>
      </c>
      <c r="F84" s="23" t="s">
        <v>288</v>
      </c>
      <c r="G84" s="23">
        <v>54</v>
      </c>
      <c r="H84" s="32">
        <v>886</v>
      </c>
      <c r="I84" s="32">
        <f t="shared" si="8"/>
        <v>886</v>
      </c>
      <c r="J84" s="23">
        <v>260</v>
      </c>
      <c r="K84" s="33">
        <v>3.25</v>
      </c>
      <c r="L84" s="33">
        <f t="shared" si="9"/>
        <v>162</v>
      </c>
      <c r="M84" s="33">
        <f t="shared" si="10"/>
        <v>3041.5</v>
      </c>
      <c r="N84" s="23" t="s">
        <v>289</v>
      </c>
    </row>
    <row r="85" spans="1:14" s="1" customFormat="1" ht="15" customHeight="1">
      <c r="A85" s="31">
        <f t="shared" si="11"/>
        <v>82</v>
      </c>
      <c r="B85" s="23" t="s">
        <v>252</v>
      </c>
      <c r="C85" s="23" t="s">
        <v>290</v>
      </c>
      <c r="D85" s="34" t="s">
        <v>291</v>
      </c>
      <c r="E85" s="23" t="s">
        <v>12</v>
      </c>
      <c r="F85" s="23" t="s">
        <v>292</v>
      </c>
      <c r="G85" s="23">
        <v>7</v>
      </c>
      <c r="H85" s="32">
        <v>46</v>
      </c>
      <c r="I85" s="32">
        <f t="shared" si="8"/>
        <v>46</v>
      </c>
      <c r="J85" s="23">
        <v>200</v>
      </c>
      <c r="K85" s="33">
        <v>2.75</v>
      </c>
      <c r="L85" s="33">
        <f t="shared" si="9"/>
        <v>21</v>
      </c>
      <c r="M85" s="33">
        <f t="shared" si="10"/>
        <v>147.5</v>
      </c>
      <c r="N85" s="23" t="s">
        <v>68</v>
      </c>
    </row>
    <row r="86" spans="1:14" s="1" customFormat="1" ht="15" customHeight="1">
      <c r="A86" s="31">
        <f t="shared" si="11"/>
        <v>83</v>
      </c>
      <c r="B86" s="23" t="s">
        <v>252</v>
      </c>
      <c r="C86" s="23" t="s">
        <v>293</v>
      </c>
      <c r="D86" s="34" t="s">
        <v>294</v>
      </c>
      <c r="E86" s="23" t="s">
        <v>12</v>
      </c>
      <c r="F86" s="23" t="s">
        <v>48</v>
      </c>
      <c r="G86" s="23">
        <v>15</v>
      </c>
      <c r="H86" s="32">
        <v>600</v>
      </c>
      <c r="I86" s="32">
        <f t="shared" si="8"/>
        <v>600</v>
      </c>
      <c r="J86" s="23">
        <v>200</v>
      </c>
      <c r="K86" s="33">
        <v>2.75</v>
      </c>
      <c r="L86" s="33">
        <f t="shared" si="9"/>
        <v>45</v>
      </c>
      <c r="M86" s="33">
        <f t="shared" si="10"/>
        <v>1695</v>
      </c>
      <c r="N86" s="23" t="s">
        <v>295</v>
      </c>
    </row>
    <row r="87" spans="1:14" s="1" customFormat="1" ht="15" customHeight="1">
      <c r="A87" s="31">
        <f t="shared" si="11"/>
        <v>84</v>
      </c>
      <c r="B87" s="23" t="s">
        <v>252</v>
      </c>
      <c r="C87" s="23" t="s">
        <v>296</v>
      </c>
      <c r="D87" s="34" t="s">
        <v>297</v>
      </c>
      <c r="E87" s="23" t="s">
        <v>12</v>
      </c>
      <c r="F87" s="23" t="s">
        <v>48</v>
      </c>
      <c r="G87" s="23">
        <v>16</v>
      </c>
      <c r="H87" s="32">
        <v>184</v>
      </c>
      <c r="I87" s="32">
        <f t="shared" si="8"/>
        <v>184</v>
      </c>
      <c r="J87" s="23">
        <v>200</v>
      </c>
      <c r="K87" s="33">
        <v>2.75</v>
      </c>
      <c r="L87" s="33">
        <f t="shared" si="9"/>
        <v>48</v>
      </c>
      <c r="M87" s="33">
        <f t="shared" si="10"/>
        <v>554</v>
      </c>
      <c r="N87" s="23" t="s">
        <v>295</v>
      </c>
    </row>
    <row r="88" spans="1:14" s="1" customFormat="1" ht="15" customHeight="1">
      <c r="A88" s="31">
        <f t="shared" si="11"/>
        <v>85</v>
      </c>
      <c r="B88" s="23" t="s">
        <v>252</v>
      </c>
      <c r="C88" s="23" t="s">
        <v>310</v>
      </c>
      <c r="D88" s="34">
        <v>775</v>
      </c>
      <c r="E88" s="23" t="s">
        <v>12</v>
      </c>
      <c r="F88" s="23" t="s">
        <v>311</v>
      </c>
      <c r="G88" s="23">
        <v>15</v>
      </c>
      <c r="H88" s="32">
        <v>295</v>
      </c>
      <c r="I88" s="32">
        <f t="shared" si="8"/>
        <v>295</v>
      </c>
      <c r="J88" s="23">
        <v>225</v>
      </c>
      <c r="K88" s="33">
        <v>2.75</v>
      </c>
      <c r="L88" s="33">
        <f t="shared" si="9"/>
        <v>45</v>
      </c>
      <c r="M88" s="33">
        <f t="shared" si="10"/>
        <v>856.25</v>
      </c>
      <c r="N88" s="23" t="s">
        <v>92</v>
      </c>
    </row>
    <row r="89" spans="1:14" s="1" customFormat="1" ht="15" customHeight="1">
      <c r="A89" s="31">
        <f t="shared" si="11"/>
        <v>86</v>
      </c>
      <c r="B89" s="23" t="s">
        <v>252</v>
      </c>
      <c r="C89" s="23" t="s">
        <v>314</v>
      </c>
      <c r="D89" s="34">
        <v>784</v>
      </c>
      <c r="E89" s="23" t="s">
        <v>12</v>
      </c>
      <c r="F89" s="23" t="s">
        <v>316</v>
      </c>
      <c r="G89" s="23">
        <v>60</v>
      </c>
      <c r="H89" s="32">
        <v>1500</v>
      </c>
      <c r="I89" s="32">
        <f t="shared" si="8"/>
        <v>1500</v>
      </c>
      <c r="J89" s="23">
        <v>130</v>
      </c>
      <c r="K89" s="33">
        <v>2.75</v>
      </c>
      <c r="L89" s="33">
        <f t="shared" si="9"/>
        <v>180</v>
      </c>
      <c r="M89" s="33">
        <f t="shared" si="10"/>
        <v>4305</v>
      </c>
      <c r="N89" s="23" t="s">
        <v>315</v>
      </c>
    </row>
    <row r="90" spans="1:14" s="1" customFormat="1" ht="15" customHeight="1">
      <c r="A90" s="31">
        <f t="shared" si="11"/>
        <v>87</v>
      </c>
      <c r="B90" s="23" t="s">
        <v>252</v>
      </c>
      <c r="C90" s="23" t="s">
        <v>298</v>
      </c>
      <c r="D90" s="34" t="s">
        <v>299</v>
      </c>
      <c r="E90" s="23" t="s">
        <v>12</v>
      </c>
      <c r="F90" s="23" t="s">
        <v>300</v>
      </c>
      <c r="G90" s="23">
        <v>58</v>
      </c>
      <c r="H90" s="32">
        <v>948</v>
      </c>
      <c r="I90" s="32">
        <f t="shared" si="8"/>
        <v>948</v>
      </c>
      <c r="J90" s="23">
        <v>240</v>
      </c>
      <c r="K90" s="33">
        <v>2.75</v>
      </c>
      <c r="L90" s="33">
        <f t="shared" si="9"/>
        <v>174</v>
      </c>
      <c r="M90" s="33">
        <f t="shared" si="10"/>
        <v>2781</v>
      </c>
      <c r="N90" s="23" t="s">
        <v>301</v>
      </c>
    </row>
    <row r="91" spans="1:14" s="1" customFormat="1" ht="15" customHeight="1" thickBot="1">
      <c r="A91" s="35">
        <f t="shared" si="11"/>
        <v>88</v>
      </c>
      <c r="B91" s="36" t="s">
        <v>252</v>
      </c>
      <c r="C91" s="36" t="s">
        <v>302</v>
      </c>
      <c r="D91" s="37" t="s">
        <v>303</v>
      </c>
      <c r="E91" s="36" t="s">
        <v>12</v>
      </c>
      <c r="F91" s="36" t="s">
        <v>304</v>
      </c>
      <c r="G91" s="36">
        <v>47</v>
      </c>
      <c r="H91" s="38">
        <v>748</v>
      </c>
      <c r="I91" s="38">
        <f t="shared" si="8"/>
        <v>748</v>
      </c>
      <c r="J91" s="36">
        <v>240</v>
      </c>
      <c r="K91" s="39">
        <v>2.75</v>
      </c>
      <c r="L91" s="39">
        <f t="shared" si="9"/>
        <v>141</v>
      </c>
      <c r="M91" s="39">
        <f t="shared" si="10"/>
        <v>2198</v>
      </c>
      <c r="N91" s="23" t="s">
        <v>217</v>
      </c>
    </row>
    <row r="92" spans="1:14" s="1" customFormat="1" ht="15" customHeight="1" thickBot="1">
      <c r="A92" s="55" t="s">
        <v>317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40">
        <f>ROUND(SUM(M4:M91),0)</f>
        <v>85460</v>
      </c>
      <c r="N92" s="19"/>
    </row>
    <row r="93" spans="1:14" s="1" customFormat="1" ht="15" customHeight="1">
      <c r="A93" s="16"/>
      <c r="B93"/>
      <c r="C93"/>
      <c r="D93"/>
      <c r="E93"/>
      <c r="F93"/>
      <c r="G93" s="17">
        <f>SUM(G4:G91)</f>
        <v>1808</v>
      </c>
      <c r="H93" s="20">
        <f>SUM(H4:H91)</f>
        <v>32058.55</v>
      </c>
      <c r="I93" s="20">
        <f>SUM(I4:I91)</f>
        <v>32389.15</v>
      </c>
      <c r="J93" s="20"/>
      <c r="K93" s="20"/>
      <c r="L93" s="20"/>
      <c r="M93" s="20"/>
      <c r="N93"/>
    </row>
    <row r="94" spans="1:14" s="1" customFormat="1" ht="30" customHeight="1">
      <c r="A94" s="41" t="s">
        <v>15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3"/>
      <c r="N94" s="1" t="s">
        <v>39</v>
      </c>
    </row>
    <row r="95" spans="1:14" s="1" customFormat="1" ht="30" customHeight="1" thickBot="1">
      <c r="A95" s="44" t="s">
        <v>0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6"/>
      <c r="N95" s="1" t="s">
        <v>39</v>
      </c>
    </row>
  </sheetData>
  <sortState ref="B4:N91">
    <sortCondition ref="B4:B91"/>
    <sortCondition ref="C4:C91"/>
  </sortState>
  <mergeCells count="7">
    <mergeCell ref="A94:M94"/>
    <mergeCell ref="A95:M95"/>
    <mergeCell ref="I2:M2"/>
    <mergeCell ref="I1:M1"/>
    <mergeCell ref="A1:H1"/>
    <mergeCell ref="A2:H2"/>
    <mergeCell ref="A92:L92"/>
  </mergeCells>
  <conditionalFormatting sqref="D3">
    <cfRule type="duplicateValues" dxfId="1" priority="2"/>
  </conditionalFormatting>
  <conditionalFormatting sqref="D94:D1048576 D1:D2">
    <cfRule type="duplicateValues" dxfId="0" priority="12"/>
  </conditionalFormatting>
  <pageMargins left="0.49" right="0.15748031496062992" top="0.24" bottom="0.46" header="0.27559055118110237" footer="0.21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7" t="s">
        <v>11</v>
      </c>
      <c r="N1" s="8" t="s">
        <v>13</v>
      </c>
    </row>
    <row r="2" spans="1:14">
      <c r="A2" s="9">
        <v>1</v>
      </c>
      <c r="B2" s="10" t="s">
        <v>17</v>
      </c>
      <c r="C2" s="10" t="s">
        <v>21</v>
      </c>
      <c r="D2" s="10" t="s">
        <v>20</v>
      </c>
      <c r="E2" s="11" t="s">
        <v>12</v>
      </c>
      <c r="F2" s="12" t="s">
        <v>19</v>
      </c>
      <c r="G2" s="10">
        <v>5</v>
      </c>
      <c r="H2" s="10">
        <v>60</v>
      </c>
      <c r="I2" s="10"/>
      <c r="J2" s="10"/>
      <c r="K2" s="10"/>
      <c r="L2" s="10">
        <f>G2*3</f>
        <v>15</v>
      </c>
      <c r="M2" s="13"/>
      <c r="N2" s="1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2024-03-06T10:00:23Z</cp:lastPrinted>
  <dcterms:created xsi:type="dcterms:W3CDTF">2022-09-03T07:55:33Z</dcterms:created>
  <dcterms:modified xsi:type="dcterms:W3CDTF">2024-03-07T10:24:57Z</dcterms:modified>
</cp:coreProperties>
</file>