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3" i="1"/>
  <c r="N5"/>
  <c r="N6"/>
  <c r="N7"/>
  <c r="N8"/>
  <c r="N9"/>
  <c r="N10"/>
  <c r="N11"/>
  <c r="N12"/>
  <c r="N4"/>
  <c r="I5"/>
  <c r="I6"/>
  <c r="I7"/>
  <c r="I8"/>
  <c r="I9"/>
  <c r="I10"/>
  <c r="I11"/>
  <c r="I12"/>
  <c r="I4"/>
  <c r="L5" l="1"/>
  <c r="L6"/>
  <c r="L7"/>
  <c r="L8"/>
  <c r="L9"/>
  <c r="L10"/>
  <c r="L11"/>
  <c r="L12"/>
  <c r="L4"/>
  <c r="K5"/>
  <c r="K6"/>
  <c r="K7"/>
  <c r="K8"/>
  <c r="K9"/>
  <c r="K10"/>
  <c r="K11"/>
  <c r="K12"/>
  <c r="K4"/>
  <c r="J5"/>
  <c r="J6"/>
  <c r="J7"/>
  <c r="J8"/>
  <c r="J9"/>
  <c r="J10"/>
  <c r="J11"/>
  <c r="J12"/>
  <c r="J4"/>
</calcChain>
</file>

<file path=xl/sharedStrings.xml><?xml version="1.0" encoding="utf-8"?>
<sst xmlns="http://schemas.openxmlformats.org/spreadsheetml/2006/main" count="75" uniqueCount="49">
  <si>
    <t>Invoice
ATC LOGISTICS,,8984191006
GST :21CHVPB1842D2ZQ</t>
  </si>
  <si>
    <t>DATE</t>
  </si>
  <si>
    <t xml:space="preserve">PRODUCT </t>
  </si>
  <si>
    <t>CASE</t>
  </si>
  <si>
    <t>RATE</t>
  </si>
  <si>
    <t>DD</t>
  </si>
  <si>
    <t>LR</t>
  </si>
  <si>
    <t>AMOUNT</t>
  </si>
  <si>
    <t>09/4/2024</t>
  </si>
  <si>
    <t>10232</t>
  </si>
  <si>
    <t>CYCLE TYRE</t>
  </si>
  <si>
    <t>10000</t>
  </si>
  <si>
    <t>10235</t>
  </si>
  <si>
    <t>10/4/2024</t>
  </si>
  <si>
    <t>234</t>
  </si>
  <si>
    <t>CYCLE PARTS</t>
  </si>
  <si>
    <t>0233</t>
  </si>
  <si>
    <t>16/4/2024</t>
  </si>
  <si>
    <t>002</t>
  </si>
  <si>
    <t>27/4/2024</t>
  </si>
  <si>
    <t>250</t>
  </si>
  <si>
    <t>30/4/2024</t>
  </si>
  <si>
    <t>255</t>
  </si>
  <si>
    <t>256</t>
  </si>
  <si>
    <t>GST to be paid by Consignor under Reverse Charge Mechanism (RCM) as per GST</t>
  </si>
  <si>
    <t>Declaration � Kindly verify and confirm before 05/20/2024 00:00:00</t>
  </si>
  <si>
    <t>Thanking you for your business.
ATC LOGISTICS</t>
  </si>
  <si>
    <t>SL.</t>
  </si>
  <si>
    <t>LR NO</t>
  </si>
  <si>
    <t>JAA/00086</t>
  </si>
  <si>
    <t>JAA/00088</t>
  </si>
  <si>
    <t>JAA/00089</t>
  </si>
  <si>
    <t>JAA/00139</t>
  </si>
  <si>
    <t>JAA/00120</t>
  </si>
  <si>
    <t>JAA/00156</t>
  </si>
  <si>
    <t>JAA/00354</t>
  </si>
  <si>
    <t>JAA/00376</t>
  </si>
  <si>
    <t>JAA/00355</t>
  </si>
  <si>
    <t>INV NO</t>
  </si>
  <si>
    <t>JUNAGARH</t>
  </si>
  <si>
    <t>BARAGARH</t>
  </si>
  <si>
    <t>CTC</t>
  </si>
  <si>
    <t>FROM</t>
  </si>
  <si>
    <t>TO</t>
  </si>
  <si>
    <t>HAM</t>
  </si>
  <si>
    <t xml:space="preserve">TO, 
RALSON INDIA LIMITED
Address: Holding No.235 Ward No. 5, Allamchand Bazar,Cuttack,753001
ODISHA,9338402105
GST No:21AAACR0281P1ZF
</t>
  </si>
  <si>
    <t>WEIGHT</t>
  </si>
  <si>
    <t>(RUPEES FORTY ONE THOUSANDS ONE HUNDRED SIXTEEN ONLY)</t>
  </si>
  <si>
    <t>Bill Date:30/04/2024
Bill : 570/24-25
TotalAmount:41116.00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</si>
</sst>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76200</xdr:rowOff>
    </xdr:from>
    <xdr:to>
      <xdr:col>7</xdr:col>
      <xdr:colOff>266699</xdr:colOff>
      <xdr:row>0</xdr:row>
      <xdr:rowOff>885825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76200"/>
          <a:ext cx="404812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4-25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>
        <row r="5">
          <cell r="B5" t="str">
            <v>BHADRAK</v>
          </cell>
          <cell r="C5">
            <v>1.1000000000000001</v>
          </cell>
          <cell r="D5">
            <v>1.2100000000000002</v>
          </cell>
        </row>
        <row r="6">
          <cell r="B6" t="str">
            <v>BERHAMPUR</v>
          </cell>
          <cell r="C6">
            <v>1.3860000000000001</v>
          </cell>
          <cell r="D6">
            <v>1.52</v>
          </cell>
        </row>
        <row r="7">
          <cell r="B7" t="str">
            <v>BINKA</v>
          </cell>
          <cell r="C7">
            <v>1.452</v>
          </cell>
          <cell r="D7">
            <v>1.6</v>
          </cell>
        </row>
        <row r="8">
          <cell r="B8" t="str">
            <v>SAMBALPUR</v>
          </cell>
          <cell r="C8">
            <v>1.452</v>
          </cell>
          <cell r="D8">
            <v>1.6</v>
          </cell>
        </row>
        <row r="9">
          <cell r="B9" t="str">
            <v>BARAGARH</v>
          </cell>
          <cell r="C9">
            <v>1.5839999999999999</v>
          </cell>
          <cell r="D9">
            <v>1.74</v>
          </cell>
        </row>
        <row r="10">
          <cell r="B10" t="str">
            <v>BARIPADA</v>
          </cell>
          <cell r="C10">
            <v>1.65</v>
          </cell>
          <cell r="D10">
            <v>1.82</v>
          </cell>
        </row>
        <row r="11">
          <cell r="B11" t="str">
            <v>JHARSUGUDA</v>
          </cell>
          <cell r="C11">
            <v>1.65</v>
          </cell>
          <cell r="D11">
            <v>1.82</v>
          </cell>
        </row>
        <row r="12">
          <cell r="B12" t="str">
            <v>ROURKELA</v>
          </cell>
          <cell r="C12">
            <v>1.65</v>
          </cell>
          <cell r="D12">
            <v>1.82</v>
          </cell>
        </row>
        <row r="13">
          <cell r="B13" t="str">
            <v>CHHATRAPUR</v>
          </cell>
          <cell r="C13">
            <v>1.98</v>
          </cell>
          <cell r="D13">
            <v>2.1800000000000002</v>
          </cell>
        </row>
        <row r="14">
          <cell r="B14" t="str">
            <v>BISRA</v>
          </cell>
          <cell r="C14">
            <v>2.5</v>
          </cell>
          <cell r="D14">
            <v>2.75</v>
          </cell>
        </row>
        <row r="15">
          <cell r="B15" t="str">
            <v>BOLANGIR</v>
          </cell>
          <cell r="C15">
            <v>2.75</v>
          </cell>
          <cell r="D15">
            <v>3.03</v>
          </cell>
        </row>
        <row r="16">
          <cell r="B16" t="str">
            <v>KEONJHAR</v>
          </cell>
          <cell r="C16">
            <v>2.75</v>
          </cell>
          <cell r="D16">
            <v>3.03</v>
          </cell>
        </row>
        <row r="17">
          <cell r="B17" t="str">
            <v>BHAWANIPATNA</v>
          </cell>
          <cell r="C17">
            <v>2.8380000000000001</v>
          </cell>
          <cell r="D17">
            <v>3.12</v>
          </cell>
        </row>
        <row r="18">
          <cell r="B18" t="str">
            <v>KANTABANJI</v>
          </cell>
          <cell r="C18">
            <v>2.8380000000000001</v>
          </cell>
          <cell r="D18">
            <v>3.12</v>
          </cell>
        </row>
        <row r="19">
          <cell r="B19" t="str">
            <v>RAYAGADA</v>
          </cell>
          <cell r="C19">
            <v>2.97</v>
          </cell>
          <cell r="D19">
            <v>3.27</v>
          </cell>
        </row>
        <row r="20">
          <cell r="B20" t="str">
            <v>MANGALPUR</v>
          </cell>
          <cell r="C20">
            <v>3.3</v>
          </cell>
          <cell r="D20">
            <v>3.63</v>
          </cell>
        </row>
        <row r="21">
          <cell r="B21" t="str">
            <v>JEYPORE</v>
          </cell>
          <cell r="C21">
            <v>3.5640000000000001</v>
          </cell>
          <cell r="D21">
            <v>3.92</v>
          </cell>
        </row>
        <row r="22">
          <cell r="B22" t="str">
            <v>SIMILIGUIDA</v>
          </cell>
          <cell r="C22">
            <v>3.5640000000000001</v>
          </cell>
          <cell r="D22">
            <v>3.92</v>
          </cell>
        </row>
        <row r="23">
          <cell r="B23" t="str">
            <v>KESINGA</v>
          </cell>
          <cell r="C23">
            <v>3.5750000000000002</v>
          </cell>
          <cell r="D23">
            <v>3.93</v>
          </cell>
        </row>
        <row r="24">
          <cell r="B24" t="str">
            <v>NOWRANGPUR</v>
          </cell>
          <cell r="C24">
            <v>3.6959999999999997</v>
          </cell>
          <cell r="D24">
            <v>4.07</v>
          </cell>
        </row>
        <row r="25">
          <cell r="B25" t="str">
            <v>KORAPUT</v>
          </cell>
          <cell r="C25">
            <v>3.762</v>
          </cell>
          <cell r="D25">
            <v>4.1399999999999997</v>
          </cell>
        </row>
        <row r="26">
          <cell r="B26" t="str">
            <v>JUNAGARH</v>
          </cell>
          <cell r="C26">
            <v>3.96</v>
          </cell>
          <cell r="D26">
            <v>4.3600000000000003</v>
          </cell>
        </row>
        <row r="27">
          <cell r="B27" t="str">
            <v>BINJHARPUR</v>
          </cell>
          <cell r="C27">
            <v>4.4000000000000004</v>
          </cell>
          <cell r="D27">
            <v>4.84</v>
          </cell>
        </row>
        <row r="28">
          <cell r="B28" t="str">
            <v>BAHANAGA</v>
          </cell>
          <cell r="C28">
            <v>4.4000000000000004</v>
          </cell>
          <cell r="D28">
            <v>4.84</v>
          </cell>
        </row>
        <row r="29">
          <cell r="B29" t="str">
            <v>MALKANGIRI</v>
          </cell>
          <cell r="C29">
            <v>4.95</v>
          </cell>
          <cell r="D29">
            <v>5.45</v>
          </cell>
        </row>
        <row r="30">
          <cell r="B30" t="str">
            <v>KOTPAD</v>
          </cell>
          <cell r="C30">
            <v>5.2140000000000004</v>
          </cell>
          <cell r="D30">
            <v>5.74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Q3" sqref="Q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0.140625" style="1" bestFit="1" customWidth="1"/>
    <col min="4" max="4" width="5.85546875" style="1" customWidth="1"/>
    <col min="5" max="5" width="6.42578125" style="1" bestFit="1" customWidth="1"/>
    <col min="6" max="6" width="10.85546875" style="1" bestFit="1" customWidth="1"/>
    <col min="7" max="7" width="11.85546875" style="1" customWidth="1"/>
    <col min="8" max="8" width="5.42578125" style="1" bestFit="1" customWidth="1"/>
    <col min="9" max="9" width="8.28515625" style="1" bestFit="1" customWidth="1"/>
    <col min="10" max="10" width="5.5703125" style="1" customWidth="1"/>
    <col min="11" max="12" width="6.5703125" style="1" bestFit="1" customWidth="1"/>
    <col min="13" max="13" width="5.5703125" style="1" bestFit="1" customWidth="1"/>
    <col min="14" max="14" width="9.28515625" style="1" customWidth="1"/>
    <col min="15" max="16384" width="9.140625" style="1"/>
  </cols>
  <sheetData>
    <row r="1" spans="1:14" ht="81" customHeight="1">
      <c r="A1" s="12"/>
      <c r="B1" s="13"/>
      <c r="C1" s="13"/>
      <c r="D1" s="13"/>
      <c r="E1" s="13"/>
      <c r="F1" s="13"/>
      <c r="G1" s="13"/>
      <c r="H1" s="13"/>
      <c r="I1" s="13"/>
      <c r="J1" s="14"/>
      <c r="K1" s="10" t="s">
        <v>0</v>
      </c>
      <c r="L1" s="10"/>
      <c r="M1" s="10"/>
      <c r="N1" s="10"/>
    </row>
    <row r="2" spans="1:14" ht="87" customHeight="1">
      <c r="A2" s="12" t="s">
        <v>45</v>
      </c>
      <c r="B2" s="13"/>
      <c r="C2" s="13"/>
      <c r="D2" s="13"/>
      <c r="E2" s="13"/>
      <c r="F2" s="13"/>
      <c r="G2" s="13"/>
      <c r="H2" s="13"/>
      <c r="I2" s="13"/>
      <c r="J2" s="14"/>
      <c r="K2" s="10" t="s">
        <v>48</v>
      </c>
      <c r="L2" s="10"/>
      <c r="M2" s="10"/>
      <c r="N2" s="10"/>
    </row>
    <row r="3" spans="1:14" s="7" customFormat="1" ht="30">
      <c r="A3" s="6" t="s">
        <v>27</v>
      </c>
      <c r="B3" s="6" t="s">
        <v>1</v>
      </c>
      <c r="C3" s="6" t="s">
        <v>28</v>
      </c>
      <c r="D3" s="6" t="s">
        <v>38</v>
      </c>
      <c r="E3" s="6" t="s">
        <v>42</v>
      </c>
      <c r="F3" s="6" t="s">
        <v>43</v>
      </c>
      <c r="G3" s="6" t="s">
        <v>2</v>
      </c>
      <c r="H3" s="6" t="s">
        <v>3</v>
      </c>
      <c r="I3" s="6" t="s">
        <v>46</v>
      </c>
      <c r="J3" s="6" t="s">
        <v>4</v>
      </c>
      <c r="K3" s="6" t="s">
        <v>44</v>
      </c>
      <c r="L3" s="6" t="s">
        <v>5</v>
      </c>
      <c r="M3" s="6" t="s">
        <v>6</v>
      </c>
      <c r="N3" s="6" t="s">
        <v>7</v>
      </c>
    </row>
    <row r="4" spans="1:14">
      <c r="A4" s="2">
        <v>1</v>
      </c>
      <c r="B4" s="18" t="s">
        <v>8</v>
      </c>
      <c r="C4" s="18" t="s">
        <v>29</v>
      </c>
      <c r="D4" s="18" t="s">
        <v>9</v>
      </c>
      <c r="E4" s="20" t="s">
        <v>41</v>
      </c>
      <c r="F4" s="8" t="s">
        <v>40</v>
      </c>
      <c r="G4" s="2" t="s">
        <v>10</v>
      </c>
      <c r="H4" s="2">
        <v>50</v>
      </c>
      <c r="I4" s="2">
        <f>H4*60</f>
        <v>3000</v>
      </c>
      <c r="J4" s="3">
        <f>VLOOKUP(F4,'[1]RALSON INDIA LIMITED'!$B$5:$D$30,3,FALSE)</f>
        <v>1.74</v>
      </c>
      <c r="K4" s="3">
        <f>H4*2</f>
        <v>100</v>
      </c>
      <c r="L4" s="3">
        <f>H4*8</f>
        <v>400</v>
      </c>
      <c r="M4" s="3">
        <v>30</v>
      </c>
      <c r="N4" s="19">
        <f>I4*J4+K4+L4+M4</f>
        <v>5750</v>
      </c>
    </row>
    <row r="5" spans="1:14">
      <c r="A5" s="2">
        <v>2</v>
      </c>
      <c r="B5" s="18" t="s">
        <v>8</v>
      </c>
      <c r="C5" s="18" t="s">
        <v>30</v>
      </c>
      <c r="D5" s="18" t="s">
        <v>11</v>
      </c>
      <c r="E5" s="8" t="s">
        <v>41</v>
      </c>
      <c r="F5" s="2" t="s">
        <v>39</v>
      </c>
      <c r="G5" s="2" t="s">
        <v>10</v>
      </c>
      <c r="H5" s="2">
        <v>14</v>
      </c>
      <c r="I5" s="2">
        <f t="shared" ref="I5:I12" si="0">H5*60</f>
        <v>840</v>
      </c>
      <c r="J5" s="3">
        <f>VLOOKUP(F5,'[1]RALSON INDIA LIMITED'!$B$5:$D$30,3,FALSE)</f>
        <v>4.3600000000000003</v>
      </c>
      <c r="K5" s="3">
        <f t="shared" ref="K5:K12" si="1">H5*2</f>
        <v>28</v>
      </c>
      <c r="L5" s="3">
        <f t="shared" ref="L5:L12" si="2">H5*8</f>
        <v>112</v>
      </c>
      <c r="M5" s="3">
        <v>30</v>
      </c>
      <c r="N5" s="3">
        <f t="shared" ref="N5:N12" si="3">I5*J5+K5+L5+M5</f>
        <v>3832.4</v>
      </c>
    </row>
    <row r="6" spans="1:14">
      <c r="A6" s="2">
        <v>3</v>
      </c>
      <c r="B6" s="18" t="s">
        <v>8</v>
      </c>
      <c r="C6" s="18" t="s">
        <v>31</v>
      </c>
      <c r="D6" s="18" t="s">
        <v>12</v>
      </c>
      <c r="E6" s="8" t="s">
        <v>41</v>
      </c>
      <c r="F6" s="8" t="s">
        <v>40</v>
      </c>
      <c r="G6" s="2" t="s">
        <v>10</v>
      </c>
      <c r="H6" s="2">
        <v>15</v>
      </c>
      <c r="I6" s="2">
        <f t="shared" si="0"/>
        <v>900</v>
      </c>
      <c r="J6" s="3">
        <f>VLOOKUP(F6,'[1]RALSON INDIA LIMITED'!$B$5:$D$30,3,FALSE)</f>
        <v>1.74</v>
      </c>
      <c r="K6" s="3">
        <f t="shared" si="1"/>
        <v>30</v>
      </c>
      <c r="L6" s="3">
        <f t="shared" si="2"/>
        <v>120</v>
      </c>
      <c r="M6" s="3">
        <v>30</v>
      </c>
      <c r="N6" s="3">
        <f t="shared" si="3"/>
        <v>1746</v>
      </c>
    </row>
    <row r="7" spans="1:14">
      <c r="A7" s="2">
        <v>4</v>
      </c>
      <c r="B7" s="18" t="s">
        <v>13</v>
      </c>
      <c r="C7" s="18" t="s">
        <v>32</v>
      </c>
      <c r="D7" s="18" t="s">
        <v>14</v>
      </c>
      <c r="E7" s="8" t="s">
        <v>41</v>
      </c>
      <c r="F7" s="2" t="s">
        <v>40</v>
      </c>
      <c r="G7" s="2" t="s">
        <v>15</v>
      </c>
      <c r="H7" s="2">
        <v>15</v>
      </c>
      <c r="I7" s="2">
        <f t="shared" si="0"/>
        <v>900</v>
      </c>
      <c r="J7" s="3">
        <f>VLOOKUP(F7,'[1]RALSON INDIA LIMITED'!$B$5:$D$30,3,FALSE)</f>
        <v>1.74</v>
      </c>
      <c r="K7" s="3">
        <f t="shared" si="1"/>
        <v>30</v>
      </c>
      <c r="L7" s="3">
        <f t="shared" si="2"/>
        <v>120</v>
      </c>
      <c r="M7" s="3">
        <v>30</v>
      </c>
      <c r="N7" s="3">
        <f t="shared" si="3"/>
        <v>1746</v>
      </c>
    </row>
    <row r="8" spans="1:14">
      <c r="A8" s="2">
        <v>5</v>
      </c>
      <c r="B8" s="18" t="s">
        <v>13</v>
      </c>
      <c r="C8" s="18" t="s">
        <v>33</v>
      </c>
      <c r="D8" s="18" t="s">
        <v>16</v>
      </c>
      <c r="E8" s="8" t="s">
        <v>41</v>
      </c>
      <c r="F8" s="2" t="s">
        <v>40</v>
      </c>
      <c r="G8" s="2" t="s">
        <v>10</v>
      </c>
      <c r="H8" s="2">
        <v>50</v>
      </c>
      <c r="I8" s="2">
        <f t="shared" si="0"/>
        <v>3000</v>
      </c>
      <c r="J8" s="3">
        <f>VLOOKUP(F8,'[1]RALSON INDIA LIMITED'!$B$5:$D$30,3,FALSE)</f>
        <v>1.74</v>
      </c>
      <c r="K8" s="3">
        <f t="shared" si="1"/>
        <v>100</v>
      </c>
      <c r="L8" s="3">
        <f t="shared" si="2"/>
        <v>400</v>
      </c>
      <c r="M8" s="3">
        <v>30</v>
      </c>
      <c r="N8" s="3">
        <f t="shared" si="3"/>
        <v>5750</v>
      </c>
    </row>
    <row r="9" spans="1:14">
      <c r="A9" s="2">
        <v>6</v>
      </c>
      <c r="B9" s="18" t="s">
        <v>17</v>
      </c>
      <c r="C9" s="18" t="s">
        <v>34</v>
      </c>
      <c r="D9" s="18" t="s">
        <v>18</v>
      </c>
      <c r="E9" s="8" t="s">
        <v>41</v>
      </c>
      <c r="F9" s="2" t="s">
        <v>39</v>
      </c>
      <c r="G9" s="2" t="s">
        <v>15</v>
      </c>
      <c r="H9" s="2">
        <v>5</v>
      </c>
      <c r="I9" s="2">
        <f t="shared" si="0"/>
        <v>300</v>
      </c>
      <c r="J9" s="3">
        <f>VLOOKUP(F9,'[1]RALSON INDIA LIMITED'!$B$5:$D$30,3,FALSE)</f>
        <v>4.3600000000000003</v>
      </c>
      <c r="K9" s="3">
        <f t="shared" si="1"/>
        <v>10</v>
      </c>
      <c r="L9" s="3">
        <f t="shared" si="2"/>
        <v>40</v>
      </c>
      <c r="M9" s="3">
        <v>30</v>
      </c>
      <c r="N9" s="3">
        <f t="shared" si="3"/>
        <v>1388</v>
      </c>
    </row>
    <row r="10" spans="1:14">
      <c r="A10" s="2">
        <v>7</v>
      </c>
      <c r="B10" s="18" t="s">
        <v>19</v>
      </c>
      <c r="C10" s="18" t="s">
        <v>35</v>
      </c>
      <c r="D10" s="18" t="s">
        <v>20</v>
      </c>
      <c r="E10" s="8" t="s">
        <v>41</v>
      </c>
      <c r="F10" s="8" t="s">
        <v>40</v>
      </c>
      <c r="G10" s="2" t="s">
        <v>10</v>
      </c>
      <c r="H10" s="2">
        <v>11</v>
      </c>
      <c r="I10" s="2">
        <f t="shared" si="0"/>
        <v>660</v>
      </c>
      <c r="J10" s="3">
        <f>VLOOKUP(F10,'[1]RALSON INDIA LIMITED'!$B$5:$D$30,3,FALSE)</f>
        <v>1.74</v>
      </c>
      <c r="K10" s="3">
        <f t="shared" si="1"/>
        <v>22</v>
      </c>
      <c r="L10" s="3">
        <f t="shared" si="2"/>
        <v>88</v>
      </c>
      <c r="M10" s="3">
        <v>30</v>
      </c>
      <c r="N10" s="3">
        <f t="shared" si="3"/>
        <v>1288.4000000000001</v>
      </c>
    </row>
    <row r="11" spans="1:14">
      <c r="A11" s="2">
        <v>8</v>
      </c>
      <c r="B11" s="18" t="s">
        <v>21</v>
      </c>
      <c r="C11" s="18" t="s">
        <v>36</v>
      </c>
      <c r="D11" s="18" t="s">
        <v>22</v>
      </c>
      <c r="E11" s="8" t="s">
        <v>41</v>
      </c>
      <c r="F11" s="2" t="s">
        <v>39</v>
      </c>
      <c r="G11" s="2" t="s">
        <v>15</v>
      </c>
      <c r="H11" s="2">
        <v>51</v>
      </c>
      <c r="I11" s="2">
        <f t="shared" si="0"/>
        <v>3060</v>
      </c>
      <c r="J11" s="3">
        <f>VLOOKUP(F11,'[1]RALSON INDIA LIMITED'!$B$5:$D$30,3,FALSE)</f>
        <v>4.3600000000000003</v>
      </c>
      <c r="K11" s="3">
        <f t="shared" si="1"/>
        <v>102</v>
      </c>
      <c r="L11" s="3">
        <f t="shared" si="2"/>
        <v>408</v>
      </c>
      <c r="M11" s="3">
        <v>30</v>
      </c>
      <c r="N11" s="3">
        <f t="shared" si="3"/>
        <v>13881.6</v>
      </c>
    </row>
    <row r="12" spans="1:14">
      <c r="A12" s="18">
        <v>9</v>
      </c>
      <c r="B12" s="18" t="s">
        <v>21</v>
      </c>
      <c r="C12" s="18" t="s">
        <v>37</v>
      </c>
      <c r="D12" s="18" t="s">
        <v>23</v>
      </c>
      <c r="E12" s="8" t="s">
        <v>41</v>
      </c>
      <c r="F12" s="2" t="s">
        <v>39</v>
      </c>
      <c r="G12" s="2" t="s">
        <v>15</v>
      </c>
      <c r="H12" s="2">
        <v>21</v>
      </c>
      <c r="I12" s="2">
        <f t="shared" si="0"/>
        <v>1260</v>
      </c>
      <c r="J12" s="3">
        <f>VLOOKUP(F12,'[1]RALSON INDIA LIMITED'!$B$5:$D$30,3,FALSE)</f>
        <v>4.3600000000000003</v>
      </c>
      <c r="K12" s="3">
        <f t="shared" si="1"/>
        <v>42</v>
      </c>
      <c r="L12" s="3">
        <f t="shared" si="2"/>
        <v>168</v>
      </c>
      <c r="M12" s="3">
        <v>30</v>
      </c>
      <c r="N12" s="3">
        <f t="shared" si="3"/>
        <v>5733.6</v>
      </c>
    </row>
    <row r="13" spans="1:14">
      <c r="A13" s="15" t="s">
        <v>47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  <c r="N13" s="9">
        <f>ROUND(SUM(N4:N12),0)</f>
        <v>41116</v>
      </c>
    </row>
    <row r="14" spans="1:14" s="5" customFormat="1">
      <c r="A14" s="10" t="s">
        <v>24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4"/>
    </row>
    <row r="15" spans="1:14" s="5" customFormat="1">
      <c r="A15" s="10" t="s">
        <v>25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4"/>
    </row>
    <row r="16" spans="1:14" s="5" customFormat="1" ht="30" customHeight="1">
      <c r="A16" s="11" t="s">
        <v>26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4"/>
    </row>
    <row r="17" s="5" customFormat="1"/>
    <row r="18" s="5" customFormat="1"/>
  </sheetData>
  <mergeCells count="38">
    <mergeCell ref="K1:N1"/>
    <mergeCell ref="K2:N2"/>
    <mergeCell ref="N4"/>
    <mergeCell ref="B5"/>
    <mergeCell ref="C5"/>
    <mergeCell ref="D5"/>
    <mergeCell ref="B4"/>
    <mergeCell ref="C4"/>
    <mergeCell ref="D4"/>
    <mergeCell ref="E4"/>
    <mergeCell ref="B7"/>
    <mergeCell ref="C7"/>
    <mergeCell ref="D7"/>
    <mergeCell ref="B6"/>
    <mergeCell ref="C6"/>
    <mergeCell ref="D6"/>
    <mergeCell ref="B9"/>
    <mergeCell ref="C9"/>
    <mergeCell ref="D9"/>
    <mergeCell ref="B8"/>
    <mergeCell ref="C8"/>
    <mergeCell ref="D8"/>
    <mergeCell ref="A15:M15"/>
    <mergeCell ref="A16:M16"/>
    <mergeCell ref="A1:J1"/>
    <mergeCell ref="A2:J2"/>
    <mergeCell ref="A13:M13"/>
    <mergeCell ref="A14:M14"/>
    <mergeCell ref="A12"/>
    <mergeCell ref="B12"/>
    <mergeCell ref="C12"/>
    <mergeCell ref="D12"/>
    <mergeCell ref="B11"/>
    <mergeCell ref="C11"/>
    <mergeCell ref="D11"/>
    <mergeCell ref="B10"/>
    <mergeCell ref="C10"/>
    <mergeCell ref="D10"/>
  </mergeCells>
  <conditionalFormatting sqref="C3:C1048576">
    <cfRule type="duplicateValues" dxfId="0" priority="1"/>
  </conditionalFormatting>
  <pageMargins left="0.15748031496062992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2024-05-14T04:56:39Z</cp:lastPrinted>
  <dcterms:created xsi:type="dcterms:W3CDTF">2024-05-13T10:07:58Z</dcterms:created>
  <dcterms:modified xsi:type="dcterms:W3CDTF">2024-05-14T04:56:54Z</dcterms:modified>
</cp:coreProperties>
</file>