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Sheet1!$A$9:$M$18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4" i="1"/>
  <c r="J13" i="1"/>
  <c r="J12" i="1"/>
  <c r="J11" i="1"/>
  <c r="J10" i="1"/>
  <c r="I14" i="1"/>
  <c r="I12" i="1"/>
  <c r="I11" i="1"/>
  <c r="I10" i="1"/>
  <c r="H14" i="1"/>
  <c r="H13" i="1"/>
  <c r="H12" i="1"/>
  <c r="H11" i="1"/>
  <c r="H10" i="1"/>
  <c r="M13" i="1" l="1"/>
  <c r="M12" i="1"/>
  <c r="M10" i="1"/>
  <c r="M14" i="1"/>
  <c r="M11" i="1"/>
  <c r="G16" i="1"/>
  <c r="M15" i="1" l="1"/>
</calcChain>
</file>

<file path=xl/sharedStrings.xml><?xml version="1.0" encoding="utf-8"?>
<sst xmlns="http://schemas.openxmlformats.org/spreadsheetml/2006/main" count="52" uniqueCount="45">
  <si>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</si>
  <si>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</si>
  <si>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</si>
  <si>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</si>
  <si>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</si>
  <si>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</si>
  <si>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</si>
  <si>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</si>
  <si>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</si>
  <si>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</si>
  <si>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</si>
  <si>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</si>
  <si>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</si>
  <si>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</si>
  <si>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MONTH   : JANUARY,2022</t>
  </si>
  <si>
    <t>KINDLY ,VERIFY &amp; CONFIRM US  WITHIN 7 DAYS ,ELSE GST WILL 20TH FEBRUARY,2022</t>
  </si>
  <si>
    <t>CTC</t>
  </si>
  <si>
    <t>AMT.</t>
  </si>
  <si>
    <t>LRNO</t>
  </si>
  <si>
    <t>CASE</t>
  </si>
  <si>
    <t>WEIGHT</t>
  </si>
  <si>
    <t>RATE</t>
  </si>
  <si>
    <t>HML</t>
  </si>
  <si>
    <t>DD.CH</t>
  </si>
  <si>
    <t>LR.CH</t>
  </si>
  <si>
    <t>CUTTACK</t>
  </si>
  <si>
    <t>M/S RALSON INDIA LIMITED</t>
  </si>
  <si>
    <t>GSTIN :21AAACR0281P1ZF</t>
  </si>
  <si>
    <t>MOB: 9337268868</t>
  </si>
  <si>
    <t>PG/JAA/03589/21-22</t>
  </si>
  <si>
    <t>KOTPAD</t>
  </si>
  <si>
    <t>1129/1130</t>
  </si>
  <si>
    <t>PG/JAA/03714/21-22</t>
  </si>
  <si>
    <t>1136/1137</t>
  </si>
  <si>
    <t>PG/JAA/03733/21-22</t>
  </si>
  <si>
    <t>1411701154</t>
  </si>
  <si>
    <t>PG/JAA/03805/21-22</t>
  </si>
  <si>
    <t>1166</t>
  </si>
  <si>
    <t>PG/JAA/03892/21-22</t>
  </si>
  <si>
    <t>1207</t>
  </si>
  <si>
    <t>UMERKOT</t>
  </si>
  <si>
    <t xml:space="preserve">                     BIIL TYPE: AUTO TYRE ABOVE-750</t>
  </si>
  <si>
    <t>(RUPEES SEVEN THOUSAND ONE HUNDRED EIGHT ONLY)</t>
  </si>
  <si>
    <t xml:space="preserve">INVOICE .: INV-5550/21-22 </t>
  </si>
  <si>
    <t>INVOICE DATE : 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</si>
</sst>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6" fillId="0" borderId="1" xfId="0" applyNumberFormat="1" applyFont="1" applyBorder="1"/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13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BARAGARH</v>
          </cell>
          <cell r="C5">
            <v>1.44</v>
          </cell>
          <cell r="D5">
            <v>2</v>
          </cell>
          <cell r="E5">
            <v>30</v>
          </cell>
          <cell r="F5">
            <v>0.14399999999999999</v>
          </cell>
          <cell r="G5">
            <v>1.5839999999999999</v>
          </cell>
        </row>
        <row r="6">
          <cell r="B6" t="str">
            <v>BARIPADA</v>
          </cell>
          <cell r="C6">
            <v>1.5</v>
          </cell>
          <cell r="D6">
            <v>2</v>
          </cell>
          <cell r="E6">
            <v>30</v>
          </cell>
          <cell r="F6">
            <v>0.15</v>
          </cell>
          <cell r="G6">
            <v>1.65</v>
          </cell>
        </row>
        <row r="7">
          <cell r="B7" t="str">
            <v>BERHAMPUR</v>
          </cell>
          <cell r="C7">
            <v>1.26</v>
          </cell>
          <cell r="D7">
            <v>2</v>
          </cell>
          <cell r="E7">
            <v>30</v>
          </cell>
          <cell r="F7">
            <v>0.126</v>
          </cell>
          <cell r="G7">
            <v>1.3860000000000001</v>
          </cell>
        </row>
        <row r="8">
          <cell r="B8" t="str">
            <v>BHADRAK</v>
          </cell>
          <cell r="C8">
            <v>1</v>
          </cell>
          <cell r="D8">
            <v>2</v>
          </cell>
          <cell r="E8">
            <v>30</v>
          </cell>
          <cell r="F8">
            <v>0.1</v>
          </cell>
          <cell r="G8">
            <v>1.1000000000000001</v>
          </cell>
        </row>
        <row r="9">
          <cell r="B9" t="str">
            <v>BHAWANIPATNA</v>
          </cell>
          <cell r="C9">
            <v>2.58</v>
          </cell>
          <cell r="D9">
            <v>2</v>
          </cell>
          <cell r="E9">
            <v>30</v>
          </cell>
          <cell r="F9">
            <v>0.25800000000000001</v>
          </cell>
          <cell r="G9">
            <v>2.8380000000000001</v>
          </cell>
        </row>
        <row r="10">
          <cell r="B10" t="str">
            <v>BINKA</v>
          </cell>
          <cell r="C10">
            <v>1.32</v>
          </cell>
          <cell r="D10">
            <v>2</v>
          </cell>
          <cell r="E10">
            <v>30</v>
          </cell>
          <cell r="F10">
            <v>0.13200000000000001</v>
          </cell>
          <cell r="G10">
            <v>1.452</v>
          </cell>
        </row>
        <row r="11">
          <cell r="B11" t="str">
            <v>BOLANGIR</v>
          </cell>
          <cell r="C11">
            <v>2.5</v>
          </cell>
          <cell r="D11">
            <v>2</v>
          </cell>
          <cell r="E11">
            <v>30</v>
          </cell>
          <cell r="F11">
            <v>0.25</v>
          </cell>
          <cell r="G11">
            <v>2.75</v>
          </cell>
        </row>
        <row r="12">
          <cell r="B12" t="str">
            <v>CHHATRAPUR</v>
          </cell>
          <cell r="C12">
            <v>1.8</v>
          </cell>
          <cell r="D12">
            <v>2</v>
          </cell>
          <cell r="E12">
            <v>30</v>
          </cell>
          <cell r="F12">
            <v>0.18</v>
          </cell>
          <cell r="G12">
            <v>1.98</v>
          </cell>
        </row>
        <row r="13">
          <cell r="B13" t="str">
            <v>JEYPORE</v>
          </cell>
          <cell r="C13">
            <v>3.24</v>
          </cell>
          <cell r="D13">
            <v>2</v>
          </cell>
          <cell r="E13">
            <v>30</v>
          </cell>
          <cell r="F13">
            <v>0.32400000000000007</v>
          </cell>
          <cell r="G13">
            <v>3.5640000000000001</v>
          </cell>
        </row>
        <row r="14">
          <cell r="B14" t="str">
            <v>JHARSUGUDA</v>
          </cell>
          <cell r="C14">
            <v>1.5</v>
          </cell>
          <cell r="D14">
            <v>2</v>
          </cell>
          <cell r="E14">
            <v>30</v>
          </cell>
          <cell r="F14">
            <v>0.15</v>
          </cell>
          <cell r="G14">
            <v>1.65</v>
          </cell>
        </row>
        <row r="15">
          <cell r="B15" t="str">
            <v>JUNAGARH</v>
          </cell>
          <cell r="C15">
            <v>3.6</v>
          </cell>
          <cell r="D15">
            <v>2</v>
          </cell>
          <cell r="E15">
            <v>30</v>
          </cell>
          <cell r="F15">
            <v>0.36</v>
          </cell>
          <cell r="G15">
            <v>3.96</v>
          </cell>
        </row>
        <row r="16">
          <cell r="B16" t="str">
            <v>KANTABANJI</v>
          </cell>
          <cell r="C16">
            <v>2.58</v>
          </cell>
          <cell r="D16">
            <v>2</v>
          </cell>
          <cell r="E16">
            <v>30</v>
          </cell>
          <cell r="F16">
            <v>0.25800000000000001</v>
          </cell>
          <cell r="G16">
            <v>2.8380000000000001</v>
          </cell>
        </row>
        <row r="17">
          <cell r="B17" t="str">
            <v>KESINGA</v>
          </cell>
          <cell r="C17">
            <v>3.25</v>
          </cell>
          <cell r="D17">
            <v>2</v>
          </cell>
          <cell r="E17">
            <v>30</v>
          </cell>
          <cell r="F17">
            <v>0.32500000000000001</v>
          </cell>
          <cell r="G17">
            <v>3.5750000000000002</v>
          </cell>
        </row>
        <row r="18">
          <cell r="B18" t="str">
            <v>KORAPUT</v>
          </cell>
          <cell r="C18">
            <v>3.42</v>
          </cell>
          <cell r="D18">
            <v>2</v>
          </cell>
          <cell r="E18">
            <v>30</v>
          </cell>
          <cell r="F18">
            <v>0.34200000000000003</v>
          </cell>
          <cell r="G18">
            <v>3.762</v>
          </cell>
        </row>
        <row r="19">
          <cell r="B19" t="str">
            <v>KOTPAD</v>
          </cell>
          <cell r="C19">
            <v>4.74</v>
          </cell>
          <cell r="D19">
            <v>2</v>
          </cell>
          <cell r="E19">
            <v>30</v>
          </cell>
          <cell r="F19">
            <v>0.47400000000000003</v>
          </cell>
          <cell r="G19">
            <v>5.2140000000000004</v>
          </cell>
        </row>
        <row r="20">
          <cell r="B20" t="str">
            <v>MALKANGIRI</v>
          </cell>
          <cell r="C20">
            <v>4.5</v>
          </cell>
          <cell r="D20">
            <v>2</v>
          </cell>
          <cell r="E20">
            <v>30</v>
          </cell>
          <cell r="F20">
            <v>0.45</v>
          </cell>
          <cell r="G20">
            <v>4.95</v>
          </cell>
        </row>
        <row r="21">
          <cell r="B21" t="str">
            <v>NOWRANGPUR</v>
          </cell>
          <cell r="C21">
            <v>3.36</v>
          </cell>
          <cell r="D21">
            <v>2</v>
          </cell>
          <cell r="E21">
            <v>30</v>
          </cell>
          <cell r="F21">
            <v>0.33600000000000002</v>
          </cell>
          <cell r="G21">
            <v>3.6959999999999997</v>
          </cell>
        </row>
        <row r="22">
          <cell r="B22" t="str">
            <v>RAYAGADA</v>
          </cell>
          <cell r="C22">
            <v>2.7</v>
          </cell>
          <cell r="D22">
            <v>2</v>
          </cell>
          <cell r="E22">
            <v>30</v>
          </cell>
          <cell r="F22">
            <v>0.27</v>
          </cell>
          <cell r="G22">
            <v>2.97</v>
          </cell>
        </row>
        <row r="23">
          <cell r="B23" t="str">
            <v>ROURKELA</v>
          </cell>
          <cell r="C23">
            <v>1.5</v>
          </cell>
          <cell r="D23">
            <v>2</v>
          </cell>
          <cell r="E23">
            <v>30</v>
          </cell>
          <cell r="F23">
            <v>0.15</v>
          </cell>
          <cell r="G23">
            <v>1.65</v>
          </cell>
        </row>
        <row r="24">
          <cell r="B24" t="str">
            <v>SAMBALPUR</v>
          </cell>
          <cell r="C24">
            <v>1.32</v>
          </cell>
          <cell r="D24">
            <v>2</v>
          </cell>
          <cell r="E24">
            <v>30</v>
          </cell>
          <cell r="F24">
            <v>0.13200000000000001</v>
          </cell>
          <cell r="G24">
            <v>1.452</v>
          </cell>
        </row>
        <row r="25">
          <cell r="B25" t="str">
            <v>SIMILIGUIDA</v>
          </cell>
          <cell r="C25">
            <v>3.24</v>
          </cell>
          <cell r="D25">
            <v>2</v>
          </cell>
          <cell r="E25">
            <v>30</v>
          </cell>
          <cell r="F25">
            <v>0.32400000000000007</v>
          </cell>
          <cell r="G25">
            <v>3.5640000000000001</v>
          </cell>
        </row>
        <row r="26">
          <cell r="B26" t="str">
            <v>BISRA</v>
          </cell>
          <cell r="D26">
            <v>2</v>
          </cell>
          <cell r="G26">
            <v>2.5</v>
          </cell>
        </row>
        <row r="27">
          <cell r="B27" t="str">
            <v>KEONJHAR</v>
          </cell>
          <cell r="C27">
            <v>2.5</v>
          </cell>
          <cell r="D27">
            <v>2</v>
          </cell>
          <cell r="F27">
            <v>0.25</v>
          </cell>
          <cell r="G27">
            <v>2.75</v>
          </cell>
        </row>
        <row r="28">
          <cell r="B28" t="str">
            <v>MANGALPUR</v>
          </cell>
          <cell r="C28">
            <v>3</v>
          </cell>
          <cell r="D28">
            <v>2</v>
          </cell>
          <cell r="F28">
            <v>0.3</v>
          </cell>
          <cell r="G28">
            <v>3.3</v>
          </cell>
        </row>
        <row r="29">
          <cell r="B29" t="str">
            <v>BINJHARPUR</v>
          </cell>
          <cell r="C29">
            <v>4</v>
          </cell>
          <cell r="D29">
            <v>2</v>
          </cell>
          <cell r="F29">
            <v>0.4</v>
          </cell>
          <cell r="G29">
            <v>4.4000000000000004</v>
          </cell>
        </row>
        <row r="30">
          <cell r="B30" t="str">
            <v>BAHANAGA</v>
          </cell>
          <cell r="C30">
            <v>4</v>
          </cell>
          <cell r="D30">
            <v>2</v>
          </cell>
          <cell r="F30">
            <v>0.4</v>
          </cell>
          <cell r="G30">
            <v>4.4000000000000004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145" zoomScaleNormal="145" workbookViewId="0">
      <selection activeCell="G4" sqref="G4"/>
    </sheetView>
  </sheetViews>
  <sheetFormatPr defaultRowHeight="11.25" x14ac:dyDescent="0.2"/>
  <cols>
    <col min="1" max="1" width="2.85546875" style="34" customWidth="1"/>
    <col min="2" max="2" width="10.140625" style="13" bestFit="1" customWidth="1"/>
    <col min="3" max="3" width="17.7109375" style="14" bestFit="1" customWidth="1"/>
    <col min="4" max="4" width="5.140625" style="15" customWidth="1"/>
    <col min="5" max="5" width="11.42578125" style="12" customWidth="1"/>
    <col min="6" max="6" width="11" style="27" bestFit="1" customWidth="1"/>
    <col min="7" max="7" width="4.5703125" style="3" bestFit="1" customWidth="1"/>
    <col min="8" max="8" width="7" style="3" bestFit="1" customWidth="1"/>
    <col min="9" max="9" width="4.7109375" style="3" bestFit="1" customWidth="1"/>
    <col min="10" max="10" width="5.42578125" style="3" bestFit="1" customWidth="1"/>
    <col min="11" max="11" width="6.42578125" style="3" customWidth="1"/>
    <col min="12" max="12" width="5.7109375" style="3" customWidth="1"/>
    <col min="13" max="13" width="7.42578125" style="3" bestFit="1" customWidth="1"/>
    <col min="14" max="16384" width="9.140625" style="3"/>
  </cols>
  <sheetData>
    <row r="2" spans="1:13" s="7" customFormat="1" ht="15" customHeight="1" x14ac:dyDescent="0.25">
      <c r="A2" s="4" t="s">
        <v>0</v>
      </c>
      <c r="B2" s="19"/>
      <c r="C2" s="4"/>
      <c r="D2" s="8"/>
      <c r="F2" s="24"/>
      <c r="H2" s="16"/>
      <c r="I2" s="16"/>
      <c r="J2" s="16"/>
      <c r="K2" s="16" t="s">
        <v>14</v>
      </c>
    </row>
    <row r="3" spans="1:13" s="7" customFormat="1" ht="15" customHeight="1" x14ac:dyDescent="0.25">
      <c r="A3" s="48" t="s">
        <v>26</v>
      </c>
      <c r="B3" s="20"/>
      <c r="C3" s="5"/>
      <c r="F3" s="24"/>
      <c r="H3" s="16"/>
      <c r="I3" s="16"/>
      <c r="J3" s="16"/>
      <c r="K3" s="16" t="s">
        <v>43</v>
      </c>
    </row>
    <row r="4" spans="1:13" s="7" customFormat="1" ht="15" customHeight="1" x14ac:dyDescent="0.25">
      <c r="A4" s="49" t="s">
        <v>25</v>
      </c>
      <c r="B4" s="21"/>
      <c r="C4" s="6"/>
      <c r="D4" s="8"/>
      <c r="F4" s="24"/>
      <c r="H4" s="16"/>
      <c r="I4" s="16"/>
      <c r="J4" s="16"/>
      <c r="K4" s="16" t="s">
        <v>44</v>
      </c>
    </row>
    <row r="5" spans="1:13" s="7" customFormat="1" ht="15" customHeight="1" x14ac:dyDescent="0.25">
      <c r="A5" s="49" t="s">
        <v>27</v>
      </c>
      <c r="B5" s="21"/>
      <c r="C5" s="6"/>
      <c r="D5" s="8"/>
      <c r="E5" s="9"/>
      <c r="F5" s="24"/>
      <c r="H5" s="16"/>
      <c r="I5" s="16"/>
      <c r="J5" s="16"/>
      <c r="K5" s="16" t="s">
        <v>11</v>
      </c>
    </row>
    <row r="6" spans="1:13" s="7" customFormat="1" ht="15" customHeight="1" x14ac:dyDescent="0.25">
      <c r="A6" s="4" t="s">
        <v>28</v>
      </c>
      <c r="B6" s="23"/>
      <c r="C6" s="8"/>
      <c r="D6" s="10"/>
      <c r="E6" s="9"/>
      <c r="F6" s="25"/>
      <c r="H6" s="35"/>
      <c r="I6" s="35"/>
      <c r="J6" s="35"/>
      <c r="K6" s="35" t="s">
        <v>13</v>
      </c>
    </row>
    <row r="7" spans="1:13" s="7" customFormat="1" ht="12.75" x14ac:dyDescent="0.25">
      <c r="A7" s="43"/>
      <c r="B7" s="22"/>
      <c r="C7" s="8"/>
      <c r="D7" s="10"/>
      <c r="E7" s="9"/>
      <c r="F7" s="25"/>
      <c r="J7" s="55" t="s">
        <v>41</v>
      </c>
      <c r="L7" s="54"/>
    </row>
    <row r="8" spans="1:13" s="7" customFormat="1" ht="12.75" x14ac:dyDescent="0.25">
      <c r="A8" s="43"/>
      <c r="B8" s="22"/>
      <c r="C8" s="8"/>
      <c r="D8" s="10"/>
      <c r="E8" s="9"/>
      <c r="F8" s="25"/>
      <c r="J8" s="55"/>
      <c r="L8" s="54"/>
    </row>
    <row r="9" spans="1:13" s="18" customFormat="1" ht="24" x14ac:dyDescent="0.25">
      <c r="A9" s="50" t="s">
        <v>4</v>
      </c>
      <c r="B9" s="51" t="s">
        <v>5</v>
      </c>
      <c r="C9" s="50" t="s">
        <v>18</v>
      </c>
      <c r="D9" s="50" t="s">
        <v>6</v>
      </c>
      <c r="E9" s="50" t="s">
        <v>7</v>
      </c>
      <c r="F9" s="50" t="s">
        <v>8</v>
      </c>
      <c r="G9" s="50" t="s">
        <v>19</v>
      </c>
      <c r="H9" s="52" t="s">
        <v>20</v>
      </c>
      <c r="I9" s="52" t="s">
        <v>21</v>
      </c>
      <c r="J9" s="53" t="s">
        <v>22</v>
      </c>
      <c r="K9" s="53" t="s">
        <v>23</v>
      </c>
      <c r="L9" s="53" t="s">
        <v>24</v>
      </c>
      <c r="M9" s="47" t="s">
        <v>17</v>
      </c>
    </row>
    <row r="10" spans="1:13" s="41" customFormat="1" ht="12.75" x14ac:dyDescent="0.2">
      <c r="A10" s="39">
        <v>1</v>
      </c>
      <c r="B10" s="45">
        <v>44533</v>
      </c>
      <c r="C10" s="46" t="s">
        <v>29</v>
      </c>
      <c r="D10" s="46" t="s">
        <v>16</v>
      </c>
      <c r="E10" s="46" t="s">
        <v>30</v>
      </c>
      <c r="F10" s="46" t="s">
        <v>31</v>
      </c>
      <c r="G10" s="46">
        <v>10</v>
      </c>
      <c r="H10" s="60">
        <f>G10*30</f>
        <v>300</v>
      </c>
      <c r="I10" s="56">
        <f>VLOOKUP(E10,'[1]RALSON INDIA LIMITED'!$B$5:$G$31,6,FALSE)</f>
        <v>5.2140000000000004</v>
      </c>
      <c r="J10" s="56">
        <f>G10*2</f>
        <v>20</v>
      </c>
      <c r="K10" s="57">
        <f>G10*8</f>
        <v>80</v>
      </c>
      <c r="L10" s="58">
        <v>30</v>
      </c>
      <c r="M10" s="40">
        <f>H10*I10+J10+K10+L10</f>
        <v>1694.2</v>
      </c>
    </row>
    <row r="11" spans="1:13" s="41" customFormat="1" ht="12.75" x14ac:dyDescent="0.2">
      <c r="A11" s="39">
        <v>2</v>
      </c>
      <c r="B11" s="45">
        <v>44540</v>
      </c>
      <c r="C11" s="46" t="s">
        <v>32</v>
      </c>
      <c r="D11" s="46" t="s">
        <v>16</v>
      </c>
      <c r="E11" s="46" t="s">
        <v>30</v>
      </c>
      <c r="F11" s="46" t="s">
        <v>33</v>
      </c>
      <c r="G11" s="46">
        <v>11</v>
      </c>
      <c r="H11" s="60">
        <f t="shared" ref="H11:H14" si="0">G11*30</f>
        <v>330</v>
      </c>
      <c r="I11" s="56">
        <f>VLOOKUP(E11,'[1]RALSON INDIA LIMITED'!$B$5:$G$31,6,FALSE)</f>
        <v>5.2140000000000004</v>
      </c>
      <c r="J11" s="56">
        <f t="shared" ref="J11:J14" si="1">G11*2</f>
        <v>22</v>
      </c>
      <c r="K11" s="57">
        <f t="shared" ref="K11:K14" si="2">G11*8</f>
        <v>88</v>
      </c>
      <c r="L11" s="58">
        <v>30</v>
      </c>
      <c r="M11" s="40">
        <f t="shared" ref="M11:M14" si="3">H11*I11+J11+K11+L11</f>
        <v>1860.6200000000001</v>
      </c>
    </row>
    <row r="12" spans="1:13" s="41" customFormat="1" ht="12.75" x14ac:dyDescent="0.2">
      <c r="A12" s="39">
        <v>4</v>
      </c>
      <c r="B12" s="45">
        <v>44541</v>
      </c>
      <c r="C12" s="46" t="s">
        <v>34</v>
      </c>
      <c r="D12" s="46" t="s">
        <v>16</v>
      </c>
      <c r="E12" s="46" t="s">
        <v>30</v>
      </c>
      <c r="F12" s="46" t="s">
        <v>35</v>
      </c>
      <c r="G12" s="46">
        <v>5</v>
      </c>
      <c r="H12" s="60">
        <f t="shared" si="0"/>
        <v>150</v>
      </c>
      <c r="I12" s="56">
        <f>VLOOKUP(E12,'[1]RALSON INDIA LIMITED'!$B$5:$G$31,6,FALSE)</f>
        <v>5.2140000000000004</v>
      </c>
      <c r="J12" s="56">
        <f t="shared" si="1"/>
        <v>10</v>
      </c>
      <c r="K12" s="57">
        <f t="shared" si="2"/>
        <v>40</v>
      </c>
      <c r="L12" s="58">
        <v>30</v>
      </c>
      <c r="M12" s="40">
        <f t="shared" si="3"/>
        <v>862.1</v>
      </c>
    </row>
    <row r="13" spans="1:13" s="41" customFormat="1" ht="12.75" x14ac:dyDescent="0.2">
      <c r="A13" s="39">
        <v>6</v>
      </c>
      <c r="B13" s="45">
        <v>44546</v>
      </c>
      <c r="C13" s="46" t="s">
        <v>36</v>
      </c>
      <c r="D13" s="46" t="s">
        <v>16</v>
      </c>
      <c r="E13" s="46" t="s">
        <v>40</v>
      </c>
      <c r="F13" s="46" t="s">
        <v>37</v>
      </c>
      <c r="G13" s="46">
        <v>10</v>
      </c>
      <c r="H13" s="60">
        <f t="shared" si="0"/>
        <v>300</v>
      </c>
      <c r="I13" s="56">
        <v>4</v>
      </c>
      <c r="J13" s="56">
        <f t="shared" si="1"/>
        <v>20</v>
      </c>
      <c r="K13" s="57">
        <f t="shared" si="2"/>
        <v>80</v>
      </c>
      <c r="L13" s="58">
        <v>30</v>
      </c>
      <c r="M13" s="40">
        <f t="shared" si="3"/>
        <v>1330</v>
      </c>
    </row>
    <row r="14" spans="1:13" s="41" customFormat="1" ht="12.75" x14ac:dyDescent="0.2">
      <c r="A14" s="39">
        <v>9</v>
      </c>
      <c r="B14" s="45">
        <v>44552</v>
      </c>
      <c r="C14" s="46" t="s">
        <v>38</v>
      </c>
      <c r="D14" s="46" t="s">
        <v>16</v>
      </c>
      <c r="E14" s="46" t="s">
        <v>30</v>
      </c>
      <c r="F14" s="46" t="s">
        <v>39</v>
      </c>
      <c r="G14" s="46">
        <v>8</v>
      </c>
      <c r="H14" s="60">
        <f t="shared" si="0"/>
        <v>240</v>
      </c>
      <c r="I14" s="56">
        <f>VLOOKUP(E14,'[1]RALSON INDIA LIMITED'!$B$5:$G$31,6,FALSE)</f>
        <v>5.2140000000000004</v>
      </c>
      <c r="J14" s="56">
        <f t="shared" si="1"/>
        <v>16</v>
      </c>
      <c r="K14" s="57">
        <f t="shared" si="2"/>
        <v>64</v>
      </c>
      <c r="L14" s="58">
        <v>30</v>
      </c>
      <c r="M14" s="40">
        <f t="shared" si="3"/>
        <v>1361.3600000000001</v>
      </c>
    </row>
    <row r="15" spans="1:13" s="11" customFormat="1" ht="15" customHeight="1" x14ac:dyDescent="0.2">
      <c r="A15" s="63" t="s">
        <v>42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59">
        <f>ROUND(SUM(M10:M14),0)</f>
        <v>7108</v>
      </c>
    </row>
    <row r="16" spans="1:13" s="11" customFormat="1" ht="12.75" customHeight="1" x14ac:dyDescent="0.2">
      <c r="A16" s="31"/>
      <c r="B16" s="29"/>
      <c r="C16" s="28"/>
      <c r="D16" s="28"/>
      <c r="E16" s="28"/>
      <c r="F16" s="30"/>
      <c r="G16" s="38">
        <f>SUM(G10:G14)</f>
        <v>44</v>
      </c>
      <c r="H16" s="44"/>
      <c r="I16" s="18"/>
      <c r="J16" s="18"/>
      <c r="K16" s="18"/>
    </row>
    <row r="17" spans="1:11" ht="12" customHeight="1" x14ac:dyDescent="0.2">
      <c r="A17" s="32"/>
      <c r="B17" s="62" t="s">
        <v>9</v>
      </c>
      <c r="C17" s="62"/>
      <c r="D17" s="62"/>
      <c r="E17" s="62"/>
      <c r="F17" s="62"/>
      <c r="G17" s="62"/>
      <c r="H17" s="62"/>
      <c r="I17" s="62"/>
      <c r="J17" s="42"/>
      <c r="K17" s="42"/>
    </row>
    <row r="18" spans="1:11" ht="12" x14ac:dyDescent="0.2">
      <c r="A18" s="33"/>
      <c r="B18" s="61" t="s">
        <v>15</v>
      </c>
      <c r="C18" s="61"/>
      <c r="D18" s="61"/>
      <c r="E18" s="61"/>
      <c r="F18" s="61"/>
      <c r="G18" s="61"/>
      <c r="H18" s="61"/>
      <c r="I18" s="61"/>
      <c r="J18" s="17"/>
      <c r="K18" s="17"/>
    </row>
    <row r="19" spans="1:11" ht="12" x14ac:dyDescent="0.2">
      <c r="A19" s="36"/>
      <c r="B19" s="17"/>
      <c r="C19" s="17"/>
      <c r="D19" s="17"/>
      <c r="F19" s="26"/>
    </row>
    <row r="20" spans="1:11" ht="12" x14ac:dyDescent="0.2">
      <c r="A20" s="37" t="s">
        <v>10</v>
      </c>
    </row>
    <row r="21" spans="1:11" ht="12" x14ac:dyDescent="0.2">
      <c r="A21" s="37"/>
    </row>
    <row r="22" spans="1:11" ht="12" x14ac:dyDescent="0.2">
      <c r="A22" s="36"/>
    </row>
    <row r="23" spans="1:11" ht="12" x14ac:dyDescent="0.2">
      <c r="A23" s="37" t="s">
        <v>12</v>
      </c>
    </row>
    <row r="24" spans="1:11" ht="12" x14ac:dyDescent="0.2">
      <c r="A24" s="36"/>
    </row>
  </sheetData>
  <sortState ref="B10:J23">
    <sortCondition ref="B10:B23"/>
    <sortCondition ref="C10:C23"/>
  </sortState>
  <mergeCells count="3">
    <mergeCell ref="B18:I18"/>
    <mergeCell ref="B17:I17"/>
    <mergeCell ref="A15:L15"/>
  </mergeCells>
  <conditionalFormatting sqref="C19:C1048576 C2:C8">
    <cfRule type="duplicateValues" dxfId="16" priority="176"/>
  </conditionalFormatting>
  <conditionalFormatting sqref="C19:C1048576">
    <cfRule type="duplicateValues" dxfId="15" priority="160"/>
  </conditionalFormatting>
  <conditionalFormatting sqref="F19:F1048576 F2:F8">
    <cfRule type="duplicateValues" dxfId="14" priority="139"/>
    <cfRule type="duplicateValues" dxfId="13" priority="141"/>
    <cfRule type="duplicateValues" dxfId="12" priority="143"/>
  </conditionalFormatting>
  <conditionalFormatting sqref="C19:C1048576 C2:C8">
    <cfRule type="duplicateValues" dxfId="11" priority="140"/>
    <cfRule type="duplicateValues" dxfId="10" priority="142"/>
  </conditionalFormatting>
  <conditionalFormatting sqref="C19:C65413 C2:C8">
    <cfRule type="duplicateValues" dxfId="9" priority="1991" stopIfTrue="1"/>
  </conditionalFormatting>
  <conditionalFormatting sqref="C19:C65413">
    <cfRule type="duplicateValues" dxfId="8" priority="1994" stopIfTrue="1"/>
  </conditionalFormatting>
  <conditionalFormatting sqref="F19:F1048576 F2:F8">
    <cfRule type="duplicateValues" dxfId="7" priority="135"/>
  </conditionalFormatting>
  <conditionalFormatting sqref="F19:F1048576">
    <cfRule type="duplicateValues" dxfId="6" priority="133"/>
  </conditionalFormatting>
  <conditionalFormatting sqref="F19:F1048576 F2:F8 F16">
    <cfRule type="duplicateValues" dxfId="5" priority="110"/>
  </conditionalFormatting>
  <conditionalFormatting sqref="F16">
    <cfRule type="duplicateValues" dxfId="4" priority="101"/>
  </conditionalFormatting>
  <conditionalFormatting sqref="F16 F2:F8 F19:F1048576">
    <cfRule type="duplicateValues" dxfId="3" priority="94"/>
  </conditionalFormatting>
  <conditionalFormatting sqref="F9">
    <cfRule type="duplicateValues" dxfId="2" priority="7"/>
  </conditionalFormatting>
  <conditionalFormatting sqref="F9">
    <cfRule type="duplicateValues" dxfId="1" priority="8"/>
  </conditionalFormatting>
  <conditionalFormatting sqref="F10:F14">
    <cfRule type="duplicateValues" dxfId="0" priority="2059"/>
  </conditionalFormatting>
  <dataValidations count="2">
    <dataValidation type="custom" allowBlank="1" showInputMessage="1" showErrorMessage="1" sqref="B1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8:B19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2022-02-11T08:06:41Z</cp:lastPrinted>
  <dcterms:created xsi:type="dcterms:W3CDTF">2010-04-08T11:28:01Z</dcterms:created>
  <dcterms:modified xsi:type="dcterms:W3CDTF">2022-02-14T08:44:47Z</dcterms:modified>
</cp:coreProperties>
</file>