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7"/>
  <c r="H6"/>
  <c r="J6" s="1"/>
  <c r="H8"/>
  <c r="J8" s="1"/>
  <c r="H9"/>
  <c r="J9" s="1"/>
  <c r="H4"/>
  <c r="J4" s="1"/>
  <c r="G13"/>
  <c r="J10" l="1"/>
</calcChain>
</file>

<file path=xl/sharedStrings.xml><?xml version="1.0" encoding="utf-8"?>
<sst xmlns="http://schemas.openxmlformats.org/spreadsheetml/2006/main" count="46" uniqueCount="37">
  <si>
    <t>01/9/2025</t>
  </si>
  <si>
    <t>98814/9085</t>
  </si>
  <si>
    <t>23/9/2025</t>
  </si>
  <si>
    <t>99352</t>
  </si>
  <si>
    <t>27/9/2025</t>
  </si>
  <si>
    <t>99493</t>
  </si>
  <si>
    <t>29/9/2025</t>
  </si>
  <si>
    <t>99572</t>
  </si>
  <si>
    <t>99558</t>
  </si>
  <si>
    <t>30/9/2025</t>
  </si>
  <si>
    <t>99634</t>
  </si>
  <si>
    <t>SL</t>
  </si>
  <si>
    <t>DATE</t>
  </si>
  <si>
    <t>LR NO</t>
  </si>
  <si>
    <t>INV NO</t>
  </si>
  <si>
    <t>FROM</t>
  </si>
  <si>
    <t>TO</t>
  </si>
  <si>
    <t>CASE</t>
  </si>
  <si>
    <t>CH/02620</t>
  </si>
  <si>
    <t>CH/03031</t>
  </si>
  <si>
    <t>CH/03088</t>
  </si>
  <si>
    <t>CH/03132</t>
  </si>
  <si>
    <t>CH/03142</t>
  </si>
  <si>
    <t>CH/03148</t>
  </si>
  <si>
    <t>MALKANGIRI</t>
  </si>
  <si>
    <t>HINJILIKATU</t>
  </si>
  <si>
    <t>CHHATRAPUR</t>
  </si>
  <si>
    <t>CTC</t>
  </si>
  <si>
    <t>RATE</t>
  </si>
  <si>
    <t>LR CH.</t>
  </si>
  <si>
    <t>AMOUNT</t>
  </si>
  <si>
    <t>INVOICE
ATC LOGISTICS,,8984191006
GST No:21CHVPB1842D2ZQ</t>
  </si>
  <si>
    <t xml:space="preserve">RAPTAKOS BRETT AND COMPANY LTD
Address:RAPTAKOS BRETT AND CO LTD 2678,  BHANPUR,   GOPALPUR
753011, ODISHA,9438723906
GST No:21AAACR1772R1Z5
</t>
  </si>
  <si>
    <t>Thanking you for your business.
ATC LOGISTICS</t>
  </si>
  <si>
    <t>Kindly, verify &amp; confirm within 7 days, else GST will be filed by 20th OCT, 2025. 
GST to be paid by Consignor under Reverse Charge Mechanism(RCM) as per GST.</t>
  </si>
  <si>
    <t>(RUPEES NINE THOUSAND TEN ONLY)</t>
  </si>
  <si>
    <t>Bill Date:30/09/2025
Bill NO : 2251
Total Amount : 9010.00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</si>
</sst>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6</xdr:col>
      <xdr:colOff>142875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76200"/>
          <a:ext cx="31337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M6" sqref="M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10.855468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7.5703125" customWidth="1"/>
    <col min="9" max="9" width="7.140625" customWidth="1"/>
    <col min="10" max="10" width="9.85546875" customWidth="1"/>
  </cols>
  <sheetData>
    <row r="1" spans="1:10" s="5" customFormat="1" ht="90" customHeight="1">
      <c r="A1" s="13"/>
      <c r="B1" s="14"/>
      <c r="C1" s="14"/>
      <c r="D1" s="14"/>
      <c r="E1" s="14"/>
      <c r="F1" s="14"/>
      <c r="G1" s="15"/>
      <c r="H1" s="16" t="s">
        <v>31</v>
      </c>
      <c r="I1" s="17"/>
      <c r="J1" s="17"/>
    </row>
    <row r="2" spans="1:10" s="5" customFormat="1" ht="82.5" customHeight="1">
      <c r="A2" s="13" t="s">
        <v>32</v>
      </c>
      <c r="B2" s="14"/>
      <c r="C2" s="14"/>
      <c r="D2" s="14"/>
      <c r="E2" s="14"/>
      <c r="F2" s="14"/>
      <c r="G2" s="15"/>
      <c r="H2" s="16" t="s">
        <v>36</v>
      </c>
      <c r="I2" s="17"/>
      <c r="J2" s="17"/>
    </row>
    <row r="3" spans="1:10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4" t="s">
        <v>28</v>
      </c>
      <c r="I3" s="4" t="s">
        <v>29</v>
      </c>
      <c r="J3" s="4" t="s">
        <v>30</v>
      </c>
    </row>
    <row r="4" spans="1:10">
      <c r="A4" s="2">
        <v>1</v>
      </c>
      <c r="B4" s="2" t="s">
        <v>0</v>
      </c>
      <c r="C4" s="2" t="s">
        <v>18</v>
      </c>
      <c r="D4" s="2" t="s">
        <v>1</v>
      </c>
      <c r="E4" s="2" t="s">
        <v>27</v>
      </c>
      <c r="F4" s="2" t="s">
        <v>24</v>
      </c>
      <c r="G4" s="2">
        <v>71</v>
      </c>
      <c r="H4" s="10">
        <f>VLOOKUP(F4,'[1] RAPTAKOS BRETT &amp; CO LTD'!$C$6:$F$31,4,FALSE)</f>
        <v>45.2</v>
      </c>
      <c r="I4" s="10">
        <v>20</v>
      </c>
      <c r="J4" s="10">
        <f>G4*H4+I4</f>
        <v>3229.2000000000003</v>
      </c>
    </row>
    <row r="5" spans="1:10">
      <c r="A5" s="2">
        <v>2</v>
      </c>
      <c r="B5" s="2" t="s">
        <v>2</v>
      </c>
      <c r="C5" s="2" t="s">
        <v>19</v>
      </c>
      <c r="D5" s="2" t="s">
        <v>3</v>
      </c>
      <c r="E5" s="2" t="s">
        <v>27</v>
      </c>
      <c r="F5" s="2" t="s">
        <v>25</v>
      </c>
      <c r="G5" s="2">
        <v>12</v>
      </c>
      <c r="H5" s="10">
        <v>33.9</v>
      </c>
      <c r="I5" s="10">
        <v>20</v>
      </c>
      <c r="J5" s="10">
        <f t="shared" ref="J5:J9" si="0">G5*H5+I5</f>
        <v>426.79999999999995</v>
      </c>
    </row>
    <row r="6" spans="1:10">
      <c r="A6" s="2">
        <v>3</v>
      </c>
      <c r="B6" s="2" t="s">
        <v>4</v>
      </c>
      <c r="C6" s="2" t="s">
        <v>20</v>
      </c>
      <c r="D6" s="2" t="s">
        <v>5</v>
      </c>
      <c r="E6" s="2" t="s">
        <v>27</v>
      </c>
      <c r="F6" s="2" t="s">
        <v>24</v>
      </c>
      <c r="G6" s="2">
        <v>14</v>
      </c>
      <c r="H6" s="10">
        <f>VLOOKUP(F6,'[1] RAPTAKOS BRETT &amp; CO LTD'!$C$6:$F$31,4,FALSE)</f>
        <v>45.2</v>
      </c>
      <c r="I6" s="10">
        <v>20</v>
      </c>
      <c r="J6" s="10">
        <f t="shared" si="0"/>
        <v>652.80000000000007</v>
      </c>
    </row>
    <row r="7" spans="1:10">
      <c r="A7" s="2">
        <v>4</v>
      </c>
      <c r="B7" s="2" t="s">
        <v>6</v>
      </c>
      <c r="C7" s="2" t="s">
        <v>21</v>
      </c>
      <c r="D7" s="2" t="s">
        <v>7</v>
      </c>
      <c r="E7" s="2" t="s">
        <v>27</v>
      </c>
      <c r="F7" s="2" t="s">
        <v>25</v>
      </c>
      <c r="G7" s="2">
        <v>40</v>
      </c>
      <c r="H7" s="10">
        <v>33.9</v>
      </c>
      <c r="I7" s="10">
        <v>20</v>
      </c>
      <c r="J7" s="10">
        <f t="shared" si="0"/>
        <v>1376</v>
      </c>
    </row>
    <row r="8" spans="1:10">
      <c r="A8" s="2">
        <v>5</v>
      </c>
      <c r="B8" s="2" t="s">
        <v>6</v>
      </c>
      <c r="C8" s="2" t="s">
        <v>22</v>
      </c>
      <c r="D8" s="2" t="s">
        <v>8</v>
      </c>
      <c r="E8" s="2" t="s">
        <v>27</v>
      </c>
      <c r="F8" s="2" t="s">
        <v>26</v>
      </c>
      <c r="G8" s="2">
        <v>29</v>
      </c>
      <c r="H8" s="10">
        <f>VLOOKUP(F8,'[1] RAPTAKOS BRETT &amp; CO LTD'!$C$6:$F$31,4,FALSE)</f>
        <v>19.78</v>
      </c>
      <c r="I8" s="10">
        <v>20</v>
      </c>
      <c r="J8" s="10">
        <f t="shared" si="0"/>
        <v>593.62</v>
      </c>
    </row>
    <row r="9" spans="1:10">
      <c r="A9" s="2">
        <v>6</v>
      </c>
      <c r="B9" s="2" t="s">
        <v>9</v>
      </c>
      <c r="C9" s="2" t="s">
        <v>23</v>
      </c>
      <c r="D9" s="2" t="s">
        <v>10</v>
      </c>
      <c r="E9" s="2" t="s">
        <v>27</v>
      </c>
      <c r="F9" s="2" t="s">
        <v>24</v>
      </c>
      <c r="G9" s="2">
        <v>60</v>
      </c>
      <c r="H9" s="10">
        <f>VLOOKUP(F9,'[1] RAPTAKOS BRETT &amp; CO LTD'!$C$6:$F$31,4,FALSE)</f>
        <v>45.2</v>
      </c>
      <c r="I9" s="10">
        <v>20</v>
      </c>
      <c r="J9" s="10">
        <f t="shared" si="0"/>
        <v>2732</v>
      </c>
    </row>
    <row r="10" spans="1:10" s="7" customFormat="1">
      <c r="A10" s="18" t="s">
        <v>35</v>
      </c>
      <c r="B10" s="19"/>
      <c r="C10" s="19"/>
      <c r="D10" s="19"/>
      <c r="E10" s="19"/>
      <c r="F10" s="19"/>
      <c r="G10" s="19"/>
      <c r="H10" s="20"/>
      <c r="I10" s="21"/>
      <c r="J10" s="6">
        <f>ROUND(SUM(J4:J9),0)</f>
        <v>9010</v>
      </c>
    </row>
    <row r="11" spans="1:10" s="7" customFormat="1" ht="30" customHeight="1">
      <c r="A11" s="11" t="s">
        <v>34</v>
      </c>
      <c r="B11" s="11"/>
      <c r="C11" s="11"/>
      <c r="D11" s="11"/>
      <c r="E11" s="11"/>
      <c r="F11" s="11"/>
      <c r="G11" s="11"/>
      <c r="H11" s="12"/>
      <c r="I11" s="12"/>
      <c r="J11" s="12"/>
    </row>
    <row r="12" spans="1:10" s="7" customFormat="1" ht="30" customHeight="1">
      <c r="A12" s="11" t="s">
        <v>33</v>
      </c>
      <c r="B12" s="11"/>
      <c r="C12" s="11"/>
      <c r="D12" s="11"/>
      <c r="E12" s="11"/>
      <c r="F12" s="11"/>
      <c r="G12" s="11"/>
      <c r="H12" s="12"/>
      <c r="I12" s="12"/>
      <c r="J12" s="12"/>
    </row>
    <row r="13" spans="1:10" s="5" customFormat="1">
      <c r="G13" s="8">
        <f>SUM(G4:G9)</f>
        <v>226</v>
      </c>
      <c r="H13" s="9"/>
      <c r="I13" s="9"/>
      <c r="J13" s="9"/>
    </row>
  </sheetData>
  <sortState ref="B2:G7">
    <sortCondition ref="B1"/>
  </sortState>
  <mergeCells count="7">
    <mergeCell ref="A12:J12"/>
    <mergeCell ref="A1:G1"/>
    <mergeCell ref="H1:J1"/>
    <mergeCell ref="A2:G2"/>
    <mergeCell ref="H2:J2"/>
    <mergeCell ref="A10:I10"/>
    <mergeCell ref="A11:J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2025-10-09T07:09:09Z</dcterms:created>
  <dcterms:modified xsi:type="dcterms:W3CDTF">2025-10-13T04:50:45Z</dcterms:modified>
</cp:coreProperties>
</file>