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10" i="1" l="1"/>
  <c r="K5" i="1"/>
  <c r="K6" i="1"/>
  <c r="K7" i="1"/>
  <c r="K8" i="1"/>
  <c r="K9" i="1"/>
  <c r="K4" i="1"/>
  <c r="I5" i="1"/>
  <c r="I6" i="1"/>
  <c r="I7" i="1"/>
  <c r="I8" i="1"/>
  <c r="I9" i="1"/>
  <c r="I4" i="1"/>
  <c r="H5" i="1"/>
  <c r="H6" i="1"/>
  <c r="H7" i="1"/>
  <c r="H8" i="1"/>
  <c r="H9" i="1"/>
  <c r="H4" i="1"/>
  <c r="G13" i="1"/>
</calcChain>
</file>

<file path=xl/sharedStrings.xml><?xml version="1.0" encoding="utf-8"?>
<sst xmlns="http://schemas.openxmlformats.org/spreadsheetml/2006/main" count="47" uniqueCount="40">
  <si>
    <t>INVOICE
PRAGATI LOGISTICS,SAMANTA SAHI KHUNTIA LANE,8984191006
GST No:21AGHPB9356M1Z9</t>
  </si>
  <si>
    <t>01/11/2023</t>
  </si>
  <si>
    <t>1056</t>
  </si>
  <si>
    <t>02/11/2023</t>
  </si>
  <si>
    <t>1060</t>
  </si>
  <si>
    <t>1100</t>
  </si>
  <si>
    <t>17/11/2023</t>
  </si>
  <si>
    <t>1172</t>
  </si>
  <si>
    <t>18/11/2023</t>
  </si>
  <si>
    <t>1176</t>
  </si>
  <si>
    <t>28/11/2023</t>
  </si>
  <si>
    <t>1217</t>
  </si>
  <si>
    <t>Thanking you for your business.
PRAGATI LOGISTICS</t>
  </si>
  <si>
    <t>Kindly, verify &amp; confirm within 7 days, else GST will be filed by 20th DECEMBER, 2023. 
GST to be paid by Consignor under Reverse Charge Mechanism(RCM) as per GST.</t>
  </si>
  <si>
    <t>SL</t>
  </si>
  <si>
    <t>DATE</t>
  </si>
  <si>
    <t>LR NO</t>
  </si>
  <si>
    <t>KHARIAR ROAD</t>
  </si>
  <si>
    <t>RAJGANGPUR</t>
  </si>
  <si>
    <t>BALIGUDA</t>
  </si>
  <si>
    <t>G UDAYAGIRI</t>
  </si>
  <si>
    <t>JEYPORE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</si>
  <si>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</si>
  <si>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</si>
  <si>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</si>
  <si>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</si>
  <si>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</si>
  <si>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</si>
  <si>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</si>
  <si>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</si>
  <si>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(RUPEES FIFTEEN THOUSAND SIX HUNDRED SIXTY ONE ONLY)</t>
  </si>
  <si>
    <t>BBSR</t>
  </si>
  <si>
    <t>PL/BH/09994</t>
  </si>
  <si>
    <t>PL/BH/09997</t>
  </si>
  <si>
    <t>PL/BH/09995</t>
  </si>
  <si>
    <t>PL/BH/10621</t>
  </si>
  <si>
    <t>PL/BH/10651</t>
  </si>
  <si>
    <t>PL/BH/11012</t>
  </si>
  <si>
    <t xml:space="preserve">
RECON OIL INDUSTRIES PRIVATE LIMITED
Address: PLOT NO-6-P, Mancheshwar Industrial Area,SECTOR-A,ZONE-D-751010 ODISHA,9337365541
GST No:21AAACR7566F1ZI
</t>
  </si>
  <si>
    <t xml:space="preserve">Bill Date:30/11/2023
Bill NO : 28807
Total Amount:15661.00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</si>
</sst>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952500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08610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55</v>
          </cell>
          <cell r="E5">
            <v>63</v>
          </cell>
        </row>
        <row r="6">
          <cell r="C6" t="str">
            <v>ASKA</v>
          </cell>
          <cell r="D6">
            <v>65</v>
          </cell>
          <cell r="E6">
            <v>75</v>
          </cell>
        </row>
        <row r="7">
          <cell r="C7" t="str">
            <v>ATHAGARH</v>
          </cell>
          <cell r="D7">
            <v>55</v>
          </cell>
          <cell r="E7">
            <v>63</v>
          </cell>
        </row>
        <row r="8">
          <cell r="C8" t="str">
            <v>ATHAMALLIK</v>
          </cell>
          <cell r="D8">
            <v>95</v>
          </cell>
          <cell r="E8">
            <v>109</v>
          </cell>
        </row>
        <row r="9">
          <cell r="C9" t="str">
            <v>ATTABIRA</v>
          </cell>
          <cell r="D9">
            <v>75</v>
          </cell>
          <cell r="E9">
            <v>86</v>
          </cell>
        </row>
        <row r="10">
          <cell r="C10" t="str">
            <v>BALASORE</v>
          </cell>
          <cell r="D10">
            <v>55</v>
          </cell>
          <cell r="E10">
            <v>63</v>
          </cell>
        </row>
        <row r="11">
          <cell r="C11" t="str">
            <v>BALUGAON</v>
          </cell>
          <cell r="D11">
            <v>55</v>
          </cell>
          <cell r="E11">
            <v>63</v>
          </cell>
        </row>
        <row r="12">
          <cell r="C12" t="str">
            <v>BARIPADA</v>
          </cell>
          <cell r="D12">
            <v>65</v>
          </cell>
          <cell r="E12">
            <v>75</v>
          </cell>
        </row>
        <row r="13">
          <cell r="C13" t="str">
            <v>BARPALI</v>
          </cell>
          <cell r="D13">
            <v>80</v>
          </cell>
          <cell r="E13">
            <v>92</v>
          </cell>
        </row>
        <row r="14">
          <cell r="C14" t="str">
            <v>BHADRAK</v>
          </cell>
          <cell r="D14">
            <v>55</v>
          </cell>
          <cell r="E14">
            <v>63</v>
          </cell>
        </row>
        <row r="15">
          <cell r="C15" t="str">
            <v>BOUDH</v>
          </cell>
          <cell r="D15">
            <v>60</v>
          </cell>
          <cell r="E15">
            <v>69</v>
          </cell>
        </row>
        <row r="16">
          <cell r="C16" t="str">
            <v>DHARMAGARH</v>
          </cell>
          <cell r="D16">
            <v>85</v>
          </cell>
          <cell r="E16">
            <v>98</v>
          </cell>
        </row>
        <row r="17">
          <cell r="C17" t="str">
            <v>DHENKANAL</v>
          </cell>
          <cell r="D17">
            <v>55</v>
          </cell>
          <cell r="E17">
            <v>63</v>
          </cell>
        </row>
        <row r="18">
          <cell r="C18" t="str">
            <v>JAGATSINGHPUR</v>
          </cell>
          <cell r="D18">
            <v>55</v>
          </cell>
          <cell r="E18">
            <v>63</v>
          </cell>
        </row>
        <row r="19">
          <cell r="C19" t="str">
            <v>JATNI</v>
          </cell>
          <cell r="D19">
            <v>55</v>
          </cell>
          <cell r="E19">
            <v>63</v>
          </cell>
        </row>
        <row r="20">
          <cell r="C20" t="str">
            <v>JEYPORE</v>
          </cell>
          <cell r="D20">
            <v>75</v>
          </cell>
          <cell r="E20">
            <v>86</v>
          </cell>
        </row>
        <row r="21">
          <cell r="C21" t="str">
            <v>JODA</v>
          </cell>
          <cell r="D21">
            <v>75</v>
          </cell>
          <cell r="E21">
            <v>86</v>
          </cell>
        </row>
        <row r="22">
          <cell r="C22" t="str">
            <v>KABISURYANAGAR</v>
          </cell>
          <cell r="D22">
            <v>75</v>
          </cell>
          <cell r="E22">
            <v>86</v>
          </cell>
        </row>
        <row r="23">
          <cell r="C23" t="str">
            <v>KANTABANJI</v>
          </cell>
          <cell r="D23">
            <v>65</v>
          </cell>
          <cell r="E23">
            <v>75</v>
          </cell>
        </row>
        <row r="24">
          <cell r="C24" t="str">
            <v>KEONJHAR</v>
          </cell>
          <cell r="D24">
            <v>55</v>
          </cell>
          <cell r="E24">
            <v>63</v>
          </cell>
        </row>
        <row r="25">
          <cell r="C25" t="str">
            <v>KORAPUT</v>
          </cell>
          <cell r="D25">
            <v>95</v>
          </cell>
          <cell r="E25">
            <v>109</v>
          </cell>
        </row>
        <row r="26">
          <cell r="C26" t="str">
            <v>MALKANGIRI</v>
          </cell>
          <cell r="D26">
            <v>95</v>
          </cell>
          <cell r="E26">
            <v>109</v>
          </cell>
        </row>
        <row r="27">
          <cell r="C27" t="str">
            <v>MANGALPUR</v>
          </cell>
          <cell r="D27">
            <v>65</v>
          </cell>
          <cell r="E27">
            <v>75</v>
          </cell>
        </row>
        <row r="28">
          <cell r="C28" t="str">
            <v>PADAMPUR</v>
          </cell>
          <cell r="D28">
            <v>85</v>
          </cell>
          <cell r="E28">
            <v>98</v>
          </cell>
        </row>
        <row r="29">
          <cell r="C29" t="str">
            <v>PARADEEP</v>
          </cell>
          <cell r="D29">
            <v>55</v>
          </cell>
          <cell r="E29">
            <v>63</v>
          </cell>
        </row>
        <row r="30">
          <cell r="C30" t="str">
            <v>PURUSOTTAMPUR</v>
          </cell>
          <cell r="D30">
            <v>85</v>
          </cell>
          <cell r="E30">
            <v>98</v>
          </cell>
        </row>
        <row r="31">
          <cell r="C31" t="str">
            <v>REDHAKHOL</v>
          </cell>
          <cell r="D31">
            <v>85</v>
          </cell>
          <cell r="E31">
            <v>98</v>
          </cell>
        </row>
        <row r="32">
          <cell r="C32" t="str">
            <v>ROURKELA</v>
          </cell>
          <cell r="D32">
            <v>50</v>
          </cell>
          <cell r="E32">
            <v>58</v>
          </cell>
        </row>
        <row r="33">
          <cell r="C33" t="str">
            <v>SONEPUR</v>
          </cell>
          <cell r="D33">
            <v>85</v>
          </cell>
          <cell r="E33">
            <v>98</v>
          </cell>
        </row>
        <row r="34">
          <cell r="C34" t="str">
            <v>UMERKOT</v>
          </cell>
          <cell r="D34">
            <v>85</v>
          </cell>
          <cell r="E34">
            <v>98</v>
          </cell>
        </row>
        <row r="35">
          <cell r="C35" t="str">
            <v>BARBIL</v>
          </cell>
          <cell r="D35">
            <v>75</v>
          </cell>
          <cell r="E35">
            <v>86</v>
          </cell>
        </row>
        <row r="36">
          <cell r="C36" t="str">
            <v>NAYAGARH</v>
          </cell>
          <cell r="D36">
            <v>55</v>
          </cell>
          <cell r="E36">
            <v>63</v>
          </cell>
        </row>
        <row r="37">
          <cell r="C37" t="str">
            <v>RAJGANGPUR</v>
          </cell>
          <cell r="D37">
            <v>75</v>
          </cell>
          <cell r="E37">
            <v>86</v>
          </cell>
        </row>
        <row r="38">
          <cell r="C38" t="str">
            <v>TALCHER</v>
          </cell>
          <cell r="D38">
            <v>55</v>
          </cell>
          <cell r="E38">
            <v>63</v>
          </cell>
        </row>
        <row r="39">
          <cell r="C39" t="str">
            <v>NABARANGPUR</v>
          </cell>
          <cell r="D39">
            <v>95</v>
          </cell>
          <cell r="E39">
            <v>109</v>
          </cell>
        </row>
        <row r="40">
          <cell r="C40" t="str">
            <v>SIMILIGUDA</v>
          </cell>
          <cell r="D40">
            <v>95</v>
          </cell>
          <cell r="E40">
            <v>109</v>
          </cell>
        </row>
        <row r="41">
          <cell r="C41" t="str">
            <v>JAJPUR ROAD</v>
          </cell>
          <cell r="D41">
            <v>55</v>
          </cell>
          <cell r="E41">
            <v>63</v>
          </cell>
        </row>
        <row r="42">
          <cell r="C42" t="str">
            <v>KOTPAD</v>
          </cell>
          <cell r="D42">
            <v>95</v>
          </cell>
          <cell r="E42">
            <v>109</v>
          </cell>
        </row>
        <row r="43">
          <cell r="C43" t="str">
            <v>CHANDPUR</v>
          </cell>
          <cell r="D43">
            <v>55</v>
          </cell>
          <cell r="E43">
            <v>63</v>
          </cell>
        </row>
        <row r="44">
          <cell r="C44" t="str">
            <v>SUNDERGARH</v>
          </cell>
          <cell r="D44">
            <v>75</v>
          </cell>
          <cell r="E44">
            <v>86</v>
          </cell>
        </row>
        <row r="45">
          <cell r="C45" t="str">
            <v>SALIPUR</v>
          </cell>
          <cell r="D45">
            <v>55</v>
          </cell>
          <cell r="E45">
            <v>63</v>
          </cell>
        </row>
        <row r="46">
          <cell r="C46" t="str">
            <v>BALICHANDRAPUR</v>
          </cell>
          <cell r="D46">
            <v>55</v>
          </cell>
          <cell r="E46">
            <v>63</v>
          </cell>
        </row>
        <row r="47">
          <cell r="C47" t="str">
            <v>PURI</v>
          </cell>
          <cell r="D47">
            <v>55</v>
          </cell>
          <cell r="E47">
            <v>63</v>
          </cell>
        </row>
        <row r="48">
          <cell r="C48" t="str">
            <v>BISAM CUTTACK</v>
          </cell>
          <cell r="D48">
            <v>95</v>
          </cell>
          <cell r="E48">
            <v>109</v>
          </cell>
        </row>
        <row r="49">
          <cell r="C49" t="str">
            <v>CUTTACK</v>
          </cell>
          <cell r="D49">
            <v>55</v>
          </cell>
          <cell r="E49">
            <v>63</v>
          </cell>
        </row>
        <row r="50">
          <cell r="C50" t="str">
            <v>CHINGUDIPUR</v>
          </cell>
          <cell r="D50">
            <v>65</v>
          </cell>
          <cell r="E50">
            <v>75</v>
          </cell>
        </row>
        <row r="51">
          <cell r="C51" t="str">
            <v>KHARIAR ROAD</v>
          </cell>
          <cell r="D51">
            <v>85</v>
          </cell>
          <cell r="E51">
            <v>98</v>
          </cell>
        </row>
        <row r="52">
          <cell r="C52" t="str">
            <v>SAKHIGOPAL</v>
          </cell>
          <cell r="D52">
            <v>55</v>
          </cell>
          <cell r="E52">
            <v>63</v>
          </cell>
        </row>
        <row r="53">
          <cell r="C53" t="str">
            <v>CHANDBALI</v>
          </cell>
          <cell r="D53">
            <v>60</v>
          </cell>
          <cell r="E53">
            <v>69</v>
          </cell>
        </row>
        <row r="54">
          <cell r="C54" t="str">
            <v>PHULBANI</v>
          </cell>
          <cell r="D54">
            <v>80</v>
          </cell>
          <cell r="E54">
            <v>92</v>
          </cell>
        </row>
        <row r="55">
          <cell r="C55" t="str">
            <v>TUSURA</v>
          </cell>
          <cell r="D55">
            <v>85</v>
          </cell>
          <cell r="E55">
            <v>98</v>
          </cell>
        </row>
        <row r="56">
          <cell r="C56" t="str">
            <v>BOIPARIGUDA</v>
          </cell>
          <cell r="D56">
            <v>95</v>
          </cell>
          <cell r="E56">
            <v>109</v>
          </cell>
        </row>
        <row r="57">
          <cell r="C57" t="str">
            <v>BALIGUDA</v>
          </cell>
          <cell r="D57">
            <v>95</v>
          </cell>
          <cell r="E57">
            <v>109</v>
          </cell>
        </row>
        <row r="58">
          <cell r="C58" t="str">
            <v>KHALIKOT</v>
          </cell>
          <cell r="D58">
            <v>80</v>
          </cell>
          <cell r="E58">
            <v>92</v>
          </cell>
        </row>
        <row r="59">
          <cell r="C59" t="str">
            <v>RANAPUR</v>
          </cell>
          <cell r="D59">
            <v>55</v>
          </cell>
          <cell r="E59">
            <v>63</v>
          </cell>
        </row>
        <row r="60">
          <cell r="C60" t="str">
            <v>SURADA</v>
          </cell>
          <cell r="D60">
            <v>85</v>
          </cell>
          <cell r="E60">
            <v>98</v>
          </cell>
        </row>
        <row r="61">
          <cell r="C61" t="str">
            <v>BELPAHAD</v>
          </cell>
          <cell r="D61">
            <v>95</v>
          </cell>
          <cell r="E61">
            <v>109</v>
          </cell>
        </row>
        <row r="62">
          <cell r="C62" t="str">
            <v>HINJILIKATU</v>
          </cell>
          <cell r="D62">
            <v>85</v>
          </cell>
          <cell r="E62">
            <v>98</v>
          </cell>
        </row>
        <row r="63">
          <cell r="C63" t="str">
            <v>POLOSARA</v>
          </cell>
          <cell r="D63">
            <v>85</v>
          </cell>
          <cell r="E63">
            <v>98</v>
          </cell>
        </row>
        <row r="64">
          <cell r="C64" t="str">
            <v>NACHUNI</v>
          </cell>
          <cell r="D64">
            <v>55</v>
          </cell>
          <cell r="E64">
            <v>63</v>
          </cell>
        </row>
        <row r="65">
          <cell r="C65" t="str">
            <v>NIMAPARA</v>
          </cell>
          <cell r="D65">
            <v>55</v>
          </cell>
          <cell r="E65">
            <v>63</v>
          </cell>
        </row>
        <row r="66">
          <cell r="C66" t="str">
            <v>NUAPADA</v>
          </cell>
          <cell r="D66">
            <v>95</v>
          </cell>
          <cell r="E66">
            <v>109</v>
          </cell>
        </row>
        <row r="67">
          <cell r="C67" t="str">
            <v>G UDAYAGIRI</v>
          </cell>
          <cell r="E67">
            <v>109</v>
          </cell>
        </row>
        <row r="68">
          <cell r="C68" t="str">
            <v>SORO</v>
          </cell>
          <cell r="E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P17" sqref="P1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5.7109375" style="1" customWidth="1"/>
    <col min="6" max="6" width="7.5703125" style="1" bestFit="1" customWidth="1"/>
    <col min="7" max="7" width="5.7109375" style="1" customWidth="1"/>
    <col min="8" max="8" width="7.140625" style="2" customWidth="1"/>
    <col min="9" max="9" width="6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6"/>
      <c r="K1" s="17"/>
    </row>
    <row r="2" spans="1:11" ht="75" customHeight="1">
      <c r="A2" s="12" t="s">
        <v>38</v>
      </c>
      <c r="B2" s="13"/>
      <c r="C2" s="13"/>
      <c r="D2" s="13"/>
      <c r="E2" s="14"/>
      <c r="F2" s="15" t="s">
        <v>39</v>
      </c>
      <c r="G2" s="16"/>
      <c r="H2" s="16"/>
      <c r="I2" s="16"/>
      <c r="J2" s="16"/>
      <c r="K2" s="17"/>
    </row>
    <row r="3" spans="1:11" s="21" customFormat="1">
      <c r="A3" s="19" t="s">
        <v>14</v>
      </c>
      <c r="B3" s="19" t="s">
        <v>15</v>
      </c>
      <c r="C3" s="19" t="s">
        <v>16</v>
      </c>
      <c r="D3" s="19" t="s">
        <v>22</v>
      </c>
      <c r="E3" s="19" t="s">
        <v>23</v>
      </c>
      <c r="F3" s="19" t="s">
        <v>24</v>
      </c>
      <c r="G3" s="19" t="s">
        <v>25</v>
      </c>
      <c r="H3" s="20" t="s">
        <v>26</v>
      </c>
      <c r="I3" s="20" t="s">
        <v>27</v>
      </c>
      <c r="J3" s="20" t="s">
        <v>28</v>
      </c>
      <c r="K3" s="20" t="s">
        <v>29</v>
      </c>
    </row>
    <row r="4" spans="1:11">
      <c r="A4" s="22">
        <v>1</v>
      </c>
      <c r="B4" s="4" t="s">
        <v>1</v>
      </c>
      <c r="C4" s="4" t="s">
        <v>33</v>
      </c>
      <c r="D4" s="18" t="s">
        <v>31</v>
      </c>
      <c r="E4" s="4" t="s">
        <v>17</v>
      </c>
      <c r="F4" s="4" t="s">
        <v>2</v>
      </c>
      <c r="G4" s="4">
        <v>17</v>
      </c>
      <c r="H4" s="6">
        <f>VLOOKUP(E4,'[1]RECON OIL'!$C$5:$E$73,3,)</f>
        <v>98</v>
      </c>
      <c r="I4" s="6">
        <f>G4*2</f>
        <v>34</v>
      </c>
      <c r="J4" s="6">
        <v>35</v>
      </c>
      <c r="K4" s="6">
        <f>G4*H4+I4+J4</f>
        <v>1735</v>
      </c>
    </row>
    <row r="5" spans="1:11">
      <c r="A5" s="22">
        <v>2</v>
      </c>
      <c r="B5" s="4" t="s">
        <v>3</v>
      </c>
      <c r="C5" s="4" t="s">
        <v>32</v>
      </c>
      <c r="D5" s="18" t="s">
        <v>31</v>
      </c>
      <c r="E5" s="4" t="s">
        <v>18</v>
      </c>
      <c r="F5" s="4" t="s">
        <v>4</v>
      </c>
      <c r="G5" s="4">
        <v>17</v>
      </c>
      <c r="H5" s="6">
        <f>VLOOKUP(E5,'[1]RECON OIL'!$C$5:$E$73,3,)</f>
        <v>86</v>
      </c>
      <c r="I5" s="6">
        <f t="shared" ref="I5:I9" si="0">G5*2</f>
        <v>34</v>
      </c>
      <c r="J5" s="6">
        <v>35</v>
      </c>
      <c r="K5" s="6">
        <f t="shared" ref="K5:K9" si="1">G5*H5+I5+J5</f>
        <v>1531</v>
      </c>
    </row>
    <row r="6" spans="1:11">
      <c r="A6" s="22">
        <v>3</v>
      </c>
      <c r="B6" s="4" t="s">
        <v>1</v>
      </c>
      <c r="C6" s="4" t="s">
        <v>34</v>
      </c>
      <c r="D6" s="18" t="s">
        <v>31</v>
      </c>
      <c r="E6" s="4" t="s">
        <v>19</v>
      </c>
      <c r="F6" s="4" t="s">
        <v>5</v>
      </c>
      <c r="G6" s="4">
        <v>31</v>
      </c>
      <c r="H6" s="6">
        <f>VLOOKUP(E6,'[1]RECON OIL'!$C$5:$E$73,3,)</f>
        <v>109</v>
      </c>
      <c r="I6" s="6">
        <f t="shared" si="0"/>
        <v>62</v>
      </c>
      <c r="J6" s="6">
        <v>35</v>
      </c>
      <c r="K6" s="6">
        <f t="shared" si="1"/>
        <v>3476</v>
      </c>
    </row>
    <row r="7" spans="1:11">
      <c r="A7" s="22">
        <v>4</v>
      </c>
      <c r="B7" s="4" t="s">
        <v>6</v>
      </c>
      <c r="C7" s="4" t="s">
        <v>35</v>
      </c>
      <c r="D7" s="18" t="s">
        <v>31</v>
      </c>
      <c r="E7" s="4" t="s">
        <v>20</v>
      </c>
      <c r="F7" s="4" t="s">
        <v>7</v>
      </c>
      <c r="G7" s="4">
        <v>20</v>
      </c>
      <c r="H7" s="6">
        <f>VLOOKUP(E7,'[1]RECON OIL'!$C$5:$E$73,3,)</f>
        <v>109</v>
      </c>
      <c r="I7" s="6">
        <f t="shared" si="0"/>
        <v>40</v>
      </c>
      <c r="J7" s="6">
        <v>35</v>
      </c>
      <c r="K7" s="6">
        <f t="shared" si="1"/>
        <v>2255</v>
      </c>
    </row>
    <row r="8" spans="1:11">
      <c r="A8" s="22">
        <v>5</v>
      </c>
      <c r="B8" s="4" t="s">
        <v>8</v>
      </c>
      <c r="C8" s="4" t="s">
        <v>36</v>
      </c>
      <c r="D8" s="18" t="s">
        <v>31</v>
      </c>
      <c r="E8" s="4" t="s">
        <v>21</v>
      </c>
      <c r="F8" s="4" t="s">
        <v>9</v>
      </c>
      <c r="G8" s="4">
        <v>27</v>
      </c>
      <c r="H8" s="6">
        <f>VLOOKUP(E8,'[1]RECON OIL'!$C$5:$E$73,3,)</f>
        <v>86</v>
      </c>
      <c r="I8" s="6">
        <f t="shared" si="0"/>
        <v>54</v>
      </c>
      <c r="J8" s="6">
        <v>35</v>
      </c>
      <c r="K8" s="6">
        <f t="shared" si="1"/>
        <v>2411</v>
      </c>
    </row>
    <row r="9" spans="1:11">
      <c r="A9" s="22">
        <v>6</v>
      </c>
      <c r="B9" s="4" t="s">
        <v>10</v>
      </c>
      <c r="C9" s="4" t="s">
        <v>37</v>
      </c>
      <c r="D9" s="18" t="s">
        <v>31</v>
      </c>
      <c r="E9" s="4" t="s">
        <v>19</v>
      </c>
      <c r="F9" s="4" t="s">
        <v>11</v>
      </c>
      <c r="G9" s="4">
        <v>38</v>
      </c>
      <c r="H9" s="6">
        <f>VLOOKUP(E9,'[1]RECON OIL'!$C$5:$E$73,3,)</f>
        <v>109</v>
      </c>
      <c r="I9" s="6">
        <f t="shared" si="0"/>
        <v>76</v>
      </c>
      <c r="J9" s="6">
        <v>35</v>
      </c>
      <c r="K9" s="6">
        <f t="shared" si="1"/>
        <v>4253</v>
      </c>
    </row>
    <row r="10" spans="1:11" s="3" customFormat="1">
      <c r="A10" s="8" t="s">
        <v>30</v>
      </c>
      <c r="B10" s="8"/>
      <c r="C10" s="8"/>
      <c r="D10" s="8"/>
      <c r="E10" s="8"/>
      <c r="F10" s="8"/>
      <c r="G10" s="8"/>
      <c r="H10" s="9"/>
      <c r="I10" s="9"/>
      <c r="J10" s="9"/>
      <c r="K10" s="7">
        <f>SUM(K4:K9)</f>
        <v>15661</v>
      </c>
    </row>
    <row r="11" spans="1:11" s="3" customFormat="1" ht="30" customHeight="1">
      <c r="A11" s="10" t="s">
        <v>13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</row>
    <row r="12" spans="1:11" s="3" customFormat="1" ht="30" customHeight="1">
      <c r="A12" s="10" t="s">
        <v>12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</row>
    <row r="13" spans="1:11">
      <c r="G13" s="5">
        <f>SUM(G4:G9)</f>
        <v>150</v>
      </c>
    </row>
  </sheetData>
  <mergeCells count="7">
    <mergeCell ref="A10:J10"/>
    <mergeCell ref="A11:K11"/>
    <mergeCell ref="A12:K12"/>
    <mergeCell ref="A1:E1"/>
    <mergeCell ref="A2:E2"/>
    <mergeCell ref="F1:K1"/>
    <mergeCell ref="F2:K2"/>
  </mergeCells>
  <pageMargins left="0.26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2023-12-12T13:57:04Z</cp:lastPrinted>
  <dcterms:created xsi:type="dcterms:W3CDTF">2023-12-11T10:32:15Z</dcterms:created>
  <dcterms:modified xsi:type="dcterms:W3CDTF">2023-12-12T13:57:04Z</dcterms:modified>
</cp:coreProperties>
</file>