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I5"/>
  <c r="I6"/>
  <c r="I4"/>
  <c r="H5"/>
  <c r="L5" s="1"/>
  <c r="H6"/>
  <c r="L6" s="1"/>
  <c r="H4"/>
  <c r="L4" s="1"/>
  <c r="L7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<sst xmlns="http://schemas.openxmlformats.org/spreadsheetml/2006/main" count="33" uniqueCount="30">
  <si>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</si>
  <si>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23/11/2024</t>
  </si>
  <si>
    <t>1164</t>
  </si>
  <si>
    <t>26/11/2024</t>
  </si>
  <si>
    <t>1174</t>
  </si>
  <si>
    <t>12/11/2024</t>
  </si>
  <si>
    <t>1138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</si>
  <si>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</si>
  <si>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</si>
  <si>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</si>
  <si>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</si>
  <si>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</si>
  <si>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</si>
  <si>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</si>
  <si>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</si>
  <si>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</si>
  <si>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</si>
  <si>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PL/BH/08890</t>
  </si>
  <si>
    <t>PL/BH/08939</t>
  </si>
  <si>
    <t>PL/BH/08429</t>
  </si>
  <si>
    <t>NIMAPARA</t>
  </si>
  <si>
    <t>G UDAYAGIRI</t>
  </si>
  <si>
    <t>BBSR</t>
  </si>
  <si>
    <t>(RUPEES TWO THOUSAND FOUR HUNDRED NINETY SIX ONLY)</t>
  </si>
  <si>
    <t xml:space="preserve">Bill Date:30/11/2024
Bill NO : 27843
Total Amount:2496.00
</t>
  </si>
  <si>
    <t>Kindly, verify &amp; confirm within 7 days, else GST will be filed by 20th DEC, 2024. 
GST to be paid by Consignor under Reverse Charge Mechanism(RCM) as per GST.</t>
  </si>
  <si>
    <t xml:space="preserve">RECON OIL INDUSTRIES PRIVATE LIMITED
Address: PLOT NO-6-P, Mancheshwar Industrial Area,
SECTOR-A,ZONE-D-751010 ODISHA,9337365541
GST No:21AAACR7566F1ZI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</si>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</sst>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66675</xdr:rowOff>
    </xdr:from>
    <xdr:to>
      <xdr:col>7</xdr:col>
      <xdr:colOff>161926</xdr:colOff>
      <xdr:row>0</xdr:row>
      <xdr:rowOff>1024923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66675"/>
          <a:ext cx="3705226" cy="9582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U17" sqref="U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76.5" customHeight="1">
      <c r="A2" s="18" t="s">
        <v>26</v>
      </c>
      <c r="B2" s="19"/>
      <c r="C2" s="19"/>
      <c r="D2" s="19"/>
      <c r="E2" s="19"/>
      <c r="F2" s="19"/>
      <c r="G2" s="19"/>
      <c r="H2" s="20"/>
      <c r="I2" s="17" t="s">
        <v>24</v>
      </c>
      <c r="J2" s="17"/>
      <c r="K2" s="17"/>
      <c r="L2" s="17"/>
    </row>
    <row r="3" spans="1:12" s="25" customFormat="1" ht="15" customHeight="1">
      <c r="A3" s="23" t="s">
        <v>8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4" t="s">
        <v>15</v>
      </c>
      <c r="I3" s="24" t="s">
        <v>27</v>
      </c>
      <c r="J3" s="24" t="s">
        <v>28</v>
      </c>
      <c r="K3" s="24" t="s">
        <v>29</v>
      </c>
      <c r="L3" s="24" t="s">
        <v>16</v>
      </c>
    </row>
    <row r="4" spans="1:12">
      <c r="A4" s="4">
        <v>1</v>
      </c>
      <c r="B4" s="4" t="s">
        <v>5</v>
      </c>
      <c r="C4" s="4" t="s">
        <v>19</v>
      </c>
      <c r="D4" s="7" t="s">
        <v>22</v>
      </c>
      <c r="E4" s="4" t="s">
        <v>20</v>
      </c>
      <c r="F4" s="4" t="s">
        <v>6</v>
      </c>
      <c r="G4" s="4">
        <v>9</v>
      </c>
      <c r="H4" s="5">
        <f>VLOOKUP(E4,'[1]RECON OIL'!$C$5:$D$68,2,FALSE)</f>
        <v>63</v>
      </c>
      <c r="I4" s="5">
        <f>G4*2</f>
        <v>18</v>
      </c>
      <c r="J4" s="5">
        <v>0</v>
      </c>
      <c r="K4" s="5">
        <v>35</v>
      </c>
      <c r="L4" s="5">
        <f>G4*H4+I4+J4+K4</f>
        <v>620</v>
      </c>
    </row>
    <row r="5" spans="1:12">
      <c r="A5" s="4">
        <v>2</v>
      </c>
      <c r="B5" s="4" t="s">
        <v>1</v>
      </c>
      <c r="C5" s="4" t="s">
        <v>17</v>
      </c>
      <c r="D5" s="7" t="s">
        <v>22</v>
      </c>
      <c r="E5" s="4" t="s">
        <v>21</v>
      </c>
      <c r="F5" s="4" t="s">
        <v>2</v>
      </c>
      <c r="G5" s="4">
        <v>11</v>
      </c>
      <c r="H5" s="5">
        <f>VLOOKUP(E5,'[1]RECON OIL'!$C$5:$D$68,2,FALSE)</f>
        <v>109</v>
      </c>
      <c r="I5" s="5">
        <f t="shared" ref="I5:I6" si="0">G5*2</f>
        <v>22</v>
      </c>
      <c r="J5" s="5">
        <v>0</v>
      </c>
      <c r="K5" s="5">
        <v>35</v>
      </c>
      <c r="L5" s="5">
        <f t="shared" ref="L5:L6" si="1">G5*H5+I5+J5+K5</f>
        <v>1256</v>
      </c>
    </row>
    <row r="6" spans="1:12">
      <c r="A6" s="4">
        <v>3</v>
      </c>
      <c r="B6" s="4" t="s">
        <v>3</v>
      </c>
      <c r="C6" s="4" t="s">
        <v>18</v>
      </c>
      <c r="D6" s="7" t="s">
        <v>22</v>
      </c>
      <c r="E6" s="4" t="s">
        <v>20</v>
      </c>
      <c r="F6" s="4" t="s">
        <v>4</v>
      </c>
      <c r="G6" s="4">
        <v>9</v>
      </c>
      <c r="H6" s="5">
        <f>VLOOKUP(E6,'[1]RECON OIL'!$C$5:$D$68,2,FALSE)</f>
        <v>63</v>
      </c>
      <c r="I6" s="5">
        <f t="shared" si="0"/>
        <v>18</v>
      </c>
      <c r="J6" s="5">
        <v>0</v>
      </c>
      <c r="K6" s="5">
        <v>35</v>
      </c>
      <c r="L6" s="5">
        <f t="shared" si="1"/>
        <v>620</v>
      </c>
    </row>
    <row r="7" spans="1:12" s="3" customFormat="1">
      <c r="A7" s="8" t="s">
        <v>23</v>
      </c>
      <c r="B7" s="9"/>
      <c r="C7" s="9"/>
      <c r="D7" s="9"/>
      <c r="E7" s="9"/>
      <c r="F7" s="9"/>
      <c r="G7" s="9"/>
      <c r="H7" s="10"/>
      <c r="I7" s="10"/>
      <c r="J7" s="10"/>
      <c r="K7" s="11"/>
      <c r="L7" s="6">
        <f>SUM(L4:L6)</f>
        <v>2496</v>
      </c>
    </row>
    <row r="8" spans="1:12" s="3" customFormat="1" ht="30" customHeight="1">
      <c r="A8" s="12" t="s">
        <v>25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 s="3" customFormat="1" ht="30" customHeight="1" thickBot="1">
      <c r="A9" s="12" t="s">
        <v>7</v>
      </c>
      <c r="B9" s="12"/>
      <c r="C9" s="12"/>
      <c r="D9" s="12"/>
      <c r="E9" s="12"/>
      <c r="F9" s="12"/>
      <c r="G9" s="21"/>
      <c r="H9" s="13"/>
      <c r="I9" s="13"/>
      <c r="J9" s="13"/>
      <c r="K9" s="13"/>
      <c r="L9" s="13"/>
    </row>
    <row r="10" spans="1:12" ht="15.75" thickBot="1">
      <c r="G10" s="22">
        <f>SUM(G4:G6)</f>
        <v>29</v>
      </c>
    </row>
  </sheetData>
  <sortState ref="B4:L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conditionalFormatting sqref="C3">
    <cfRule type="duplicateValues" dxfId="0" priority="1"/>
  </conditionalFormatting>
  <pageMargins left="0.3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2024-12-16T06:53:32Z</cp:lastPrinted>
  <dcterms:created xsi:type="dcterms:W3CDTF">2024-12-10T04:41:55Z</dcterms:created>
  <dcterms:modified xsi:type="dcterms:W3CDTF">2024-12-16T06:54:24Z</dcterms:modified>
</cp:coreProperties>
</file>