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40" windowWidth="16935" windowHeight="736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9" i="1" l="1"/>
  <c r="K2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6" i="1"/>
  <c r="A5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4" i="1"/>
  <c r="K4" i="1" s="1"/>
</calcChain>
</file>

<file path=xl/sharedStrings.xml><?xml version="1.0" encoding="utf-8"?>
<sst xmlns="http://schemas.openxmlformats.org/spreadsheetml/2006/main" count="127" uniqueCount="92">
  <si>
    <t>02/5/2025</t>
  </si>
  <si>
    <t>5542</t>
  </si>
  <si>
    <t>01/5/2025</t>
  </si>
  <si>
    <t>5563</t>
  </si>
  <si>
    <t>03/5/2025</t>
  </si>
  <si>
    <t>5523</t>
  </si>
  <si>
    <t>06/5/2025</t>
  </si>
  <si>
    <t>5556</t>
  </si>
  <si>
    <t>552</t>
  </si>
  <si>
    <t>08/5/2025</t>
  </si>
  <si>
    <t>555</t>
  </si>
  <si>
    <t>5560</t>
  </si>
  <si>
    <t>07/5/2025</t>
  </si>
  <si>
    <t>5529</t>
  </si>
  <si>
    <t>5557</t>
  </si>
  <si>
    <t>14/5/2025</t>
  </si>
  <si>
    <t>5577</t>
  </si>
  <si>
    <t>16/5/2025</t>
  </si>
  <si>
    <t>5583</t>
  </si>
  <si>
    <t>19/5/2025</t>
  </si>
  <si>
    <t>5589</t>
  </si>
  <si>
    <t>20/5/2025</t>
  </si>
  <si>
    <t>597</t>
  </si>
  <si>
    <t>21/5/2025</t>
  </si>
  <si>
    <t>5593</t>
  </si>
  <si>
    <t>594</t>
  </si>
  <si>
    <t>5601</t>
  </si>
  <si>
    <t>22/5/2025</t>
  </si>
  <si>
    <t>5600</t>
  </si>
  <si>
    <t>5603</t>
  </si>
  <si>
    <t>5604</t>
  </si>
  <si>
    <t>29/5/2025</t>
  </si>
  <si>
    <t>5623</t>
  </si>
  <si>
    <t>30/5/2025</t>
  </si>
  <si>
    <t>5628</t>
  </si>
  <si>
    <t>5546</t>
  </si>
  <si>
    <t>JALESWAR</t>
  </si>
  <si>
    <t>NIMAPARA</t>
  </si>
  <si>
    <t>JHARSUGUDA</t>
  </si>
  <si>
    <t>ANGUL</t>
  </si>
  <si>
    <t>PATTAMUNDAI</t>
  </si>
  <si>
    <t>SALIPUR</t>
  </si>
  <si>
    <t>DHENKANAL</t>
  </si>
  <si>
    <t>DIGAPAHANDI</t>
  </si>
  <si>
    <t>NAYAGARH</t>
  </si>
  <si>
    <t>CHANDPUR</t>
  </si>
  <si>
    <t>BARIPADA</t>
  </si>
  <si>
    <t>BHADRAK</t>
  </si>
  <si>
    <t>SAKHIGOPAL</t>
  </si>
  <si>
    <t>PURI</t>
  </si>
  <si>
    <t>KENDRAPARA</t>
  </si>
  <si>
    <t>JATNI</t>
  </si>
  <si>
    <t>CTC</t>
  </si>
  <si>
    <t>JA/02127</t>
  </si>
  <si>
    <t>JA/02141</t>
  </si>
  <si>
    <t>JA/02230</t>
  </si>
  <si>
    <t>JA/02494</t>
  </si>
  <si>
    <t>JA/02600</t>
  </si>
  <si>
    <t>JA/02603</t>
  </si>
  <si>
    <t>JA/02649</t>
  </si>
  <si>
    <t>JA/02729</t>
  </si>
  <si>
    <t>JA/02743</t>
  </si>
  <si>
    <t>JA/03161</t>
  </si>
  <si>
    <t>JA/03175</t>
  </si>
  <si>
    <t>JA/03380</t>
  </si>
  <si>
    <t>JA/03432</t>
  </si>
  <si>
    <t>JA/03433</t>
  </si>
  <si>
    <t>JA/03490</t>
  </si>
  <si>
    <t>JA/03532</t>
  </si>
  <si>
    <t>JA/03572</t>
  </si>
  <si>
    <t>JA/03639</t>
  </si>
  <si>
    <t>JA/03650</t>
  </si>
  <si>
    <t>JA/04128</t>
  </si>
  <si>
    <t>JA/04158</t>
  </si>
  <si>
    <t>MA/01202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</si>
  <si>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</si>
  <si>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</si>
  <si>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</si>
  <si>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</si>
  <si>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</si>
  <si>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</si>
  <si>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</si>
  <si>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</si>
  <si>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</si>
  <si>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</si>
  <si>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</si>
  <si>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</si>
  <si>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RMSS AGENCIES PRIVATE LIMITED
Address:UPPER TELENGABAZAR PLOT NO.1819/2987, TELENGABAZAR, NEAR PURI GHAT,9337717079
GST No:21AAFCR2037Q1ZA
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</si>
  <si>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</si>
  <si>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</si>
  <si>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 xml:space="preserve">Bill Date: 31/05/2025
Bill NO : 6983
Total Amount : 8950.00
</t>
  </si>
  <si>
    <t>(RUPEES EIGHT THOUSAND NINE HUNDRED FIFTY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</si>
</sst>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76200</xdr:colOff>
      <xdr:row>0</xdr:row>
      <xdr:rowOff>1047540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419475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R11" sqref="R11:R12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7" customWidth="1"/>
    <col min="9" max="9" width="7.5703125" customWidth="1"/>
    <col min="10" max="10" width="7" customWidth="1"/>
    <col min="11" max="11" width="8" customWidth="1"/>
  </cols>
  <sheetData>
    <row r="1" spans="1:11" s="1" customFormat="1" ht="90" customHeight="1">
      <c r="A1" s="13"/>
      <c r="B1" s="14"/>
      <c r="C1" s="14"/>
      <c r="D1" s="14"/>
      <c r="E1" s="14"/>
      <c r="F1" s="14"/>
      <c r="G1" s="15"/>
      <c r="H1" s="16" t="s">
        <v>86</v>
      </c>
      <c r="I1" s="16"/>
      <c r="J1" s="16"/>
      <c r="K1" s="16"/>
    </row>
    <row r="2" spans="1:11" s="1" customFormat="1" ht="80.25" customHeight="1">
      <c r="A2" s="18" t="s">
        <v>87</v>
      </c>
      <c r="B2" s="19"/>
      <c r="C2" s="19"/>
      <c r="D2" s="19"/>
      <c r="E2" s="19"/>
      <c r="F2" s="19"/>
      <c r="G2" s="20"/>
      <c r="H2" s="16" t="s">
        <v>90</v>
      </c>
      <c r="I2" s="16"/>
      <c r="J2" s="16"/>
      <c r="K2" s="16"/>
    </row>
    <row r="3" spans="1:11" s="5" customFormat="1">
      <c r="A3" s="4" t="s">
        <v>75</v>
      </c>
      <c r="B3" s="4" t="s">
        <v>76</v>
      </c>
      <c r="C3" s="4" t="s">
        <v>77</v>
      </c>
      <c r="D3" s="4" t="s">
        <v>78</v>
      </c>
      <c r="E3" s="4" t="s">
        <v>79</v>
      </c>
      <c r="F3" s="4" t="s">
        <v>80</v>
      </c>
      <c r="G3" s="4" t="s">
        <v>81</v>
      </c>
      <c r="H3" s="6" t="s">
        <v>82</v>
      </c>
      <c r="I3" s="6" t="s">
        <v>83</v>
      </c>
      <c r="J3" s="6" t="s">
        <v>84</v>
      </c>
      <c r="K3" s="6" t="s">
        <v>85</v>
      </c>
    </row>
    <row r="4" spans="1:11">
      <c r="A4" s="17">
        <v>1</v>
      </c>
      <c r="B4" s="2" t="s">
        <v>2</v>
      </c>
      <c r="C4" s="2" t="s">
        <v>54</v>
      </c>
      <c r="D4" s="2" t="s">
        <v>3</v>
      </c>
      <c r="E4" s="3" t="s">
        <v>52</v>
      </c>
      <c r="F4" s="2" t="s">
        <v>37</v>
      </c>
      <c r="G4" s="2">
        <v>3</v>
      </c>
      <c r="H4" s="10">
        <f>VLOOKUP(F4,'[1]N M INTERNATIONAL'!$C$3:$E$83,3,FALSE)</f>
        <v>50</v>
      </c>
      <c r="I4" s="10">
        <f>G4*10</f>
        <v>30</v>
      </c>
      <c r="J4" s="10">
        <v>20</v>
      </c>
      <c r="K4" s="10">
        <f>G4*H4+I4+J4</f>
        <v>200</v>
      </c>
    </row>
    <row r="5" spans="1:11">
      <c r="A5" s="17">
        <f>A4+1</f>
        <v>2</v>
      </c>
      <c r="B5" s="2" t="s">
        <v>2</v>
      </c>
      <c r="C5" s="2" t="s">
        <v>60</v>
      </c>
      <c r="D5" s="2" t="s">
        <v>13</v>
      </c>
      <c r="E5" s="3" t="s">
        <v>52</v>
      </c>
      <c r="F5" s="2" t="s">
        <v>42</v>
      </c>
      <c r="G5" s="2">
        <v>4</v>
      </c>
      <c r="H5" s="10">
        <f>VLOOKUP(F5,'[1]N M INTERNATIONAL'!$C$3:$E$83,3,FALSE)</f>
        <v>50</v>
      </c>
      <c r="I5" s="10">
        <f>G5*10</f>
        <v>40</v>
      </c>
      <c r="J5" s="10">
        <v>20</v>
      </c>
      <c r="K5" s="10">
        <f>G5*H5+I5+J5</f>
        <v>260</v>
      </c>
    </row>
    <row r="6" spans="1:11">
      <c r="A6" s="17">
        <f t="shared" ref="A6:A25" si="0">A5+1</f>
        <v>3</v>
      </c>
      <c r="B6" s="2" t="s">
        <v>0</v>
      </c>
      <c r="C6" s="2" t="s">
        <v>53</v>
      </c>
      <c r="D6" s="2" t="s">
        <v>1</v>
      </c>
      <c r="E6" s="3" t="s">
        <v>52</v>
      </c>
      <c r="F6" s="2" t="s">
        <v>36</v>
      </c>
      <c r="G6" s="2">
        <v>3</v>
      </c>
      <c r="H6" s="10">
        <f>VLOOKUP(F6,'[1]N M INTERNATIONAL'!$C$3:$E$83,3,FALSE)</f>
        <v>76</v>
      </c>
      <c r="I6" s="10">
        <f>G6*10</f>
        <v>30</v>
      </c>
      <c r="J6" s="10">
        <v>20</v>
      </c>
      <c r="K6" s="10">
        <f>G6*H6+I6+J6</f>
        <v>278</v>
      </c>
    </row>
    <row r="7" spans="1:11">
      <c r="A7" s="17">
        <f t="shared" si="0"/>
        <v>4</v>
      </c>
      <c r="B7" s="2" t="s">
        <v>4</v>
      </c>
      <c r="C7" s="2" t="s">
        <v>55</v>
      </c>
      <c r="D7" s="2" t="s">
        <v>5</v>
      </c>
      <c r="E7" s="3" t="s">
        <v>52</v>
      </c>
      <c r="F7" s="2" t="s">
        <v>38</v>
      </c>
      <c r="G7" s="2">
        <v>4</v>
      </c>
      <c r="H7" s="10">
        <f>VLOOKUP(F7,'[1]N M INTERNATIONAL'!$C$3:$E$83,3,FALSE)</f>
        <v>76</v>
      </c>
      <c r="I7" s="10">
        <f>G7*10</f>
        <v>40</v>
      </c>
      <c r="J7" s="10">
        <v>20</v>
      </c>
      <c r="K7" s="10">
        <f>G7*H7+I7+J7</f>
        <v>364</v>
      </c>
    </row>
    <row r="8" spans="1:11">
      <c r="A8" s="17">
        <f t="shared" si="0"/>
        <v>5</v>
      </c>
      <c r="B8" s="2" t="s">
        <v>4</v>
      </c>
      <c r="C8" s="2" t="s">
        <v>74</v>
      </c>
      <c r="D8" s="2" t="s">
        <v>35</v>
      </c>
      <c r="E8" s="3" t="s">
        <v>52</v>
      </c>
      <c r="F8" s="2" t="s">
        <v>46</v>
      </c>
      <c r="G8" s="2">
        <v>6</v>
      </c>
      <c r="H8" s="10">
        <f>VLOOKUP(F8,'[1]N M INTERNATIONAL'!$C$3:$E$83,3,FALSE)</f>
        <v>76</v>
      </c>
      <c r="I8" s="10">
        <f>G8*10</f>
        <v>60</v>
      </c>
      <c r="J8" s="10">
        <v>20</v>
      </c>
      <c r="K8" s="10">
        <f>G8*H8+I8+J8</f>
        <v>536</v>
      </c>
    </row>
    <row r="9" spans="1:11">
      <c r="A9" s="17">
        <f t="shared" si="0"/>
        <v>6</v>
      </c>
      <c r="B9" s="2" t="s">
        <v>6</v>
      </c>
      <c r="C9" s="2" t="s">
        <v>56</v>
      </c>
      <c r="D9" s="2" t="s">
        <v>7</v>
      </c>
      <c r="E9" s="3" t="s">
        <v>52</v>
      </c>
      <c r="F9" s="2" t="s">
        <v>39</v>
      </c>
      <c r="G9" s="2">
        <v>4</v>
      </c>
      <c r="H9" s="10">
        <f>VLOOKUP(F9,'[1]N M INTERNATIONAL'!$C$3:$E$83,3,FALSE)</f>
        <v>55</v>
      </c>
      <c r="I9" s="10">
        <f>G9*10</f>
        <v>40</v>
      </c>
      <c r="J9" s="10">
        <v>20</v>
      </c>
      <c r="K9" s="10">
        <f>G9*H9+I9+J9</f>
        <v>280</v>
      </c>
    </row>
    <row r="10" spans="1:11">
      <c r="A10" s="17">
        <f t="shared" si="0"/>
        <v>7</v>
      </c>
      <c r="B10" s="2" t="s">
        <v>6</v>
      </c>
      <c r="C10" s="2" t="s">
        <v>57</v>
      </c>
      <c r="D10" s="2" t="s">
        <v>8</v>
      </c>
      <c r="E10" s="3" t="s">
        <v>52</v>
      </c>
      <c r="F10" s="2" t="s">
        <v>40</v>
      </c>
      <c r="G10" s="2">
        <v>3</v>
      </c>
      <c r="H10" s="10">
        <f>VLOOKUP(F10,'[1]N M INTERNATIONAL'!$C$3:$E$83,3,FALSE)</f>
        <v>50</v>
      </c>
      <c r="I10" s="10">
        <f>G10*10</f>
        <v>30</v>
      </c>
      <c r="J10" s="10">
        <v>20</v>
      </c>
      <c r="K10" s="10">
        <f>G10*H10+I10+J10</f>
        <v>200</v>
      </c>
    </row>
    <row r="11" spans="1:11">
      <c r="A11" s="17">
        <f t="shared" si="0"/>
        <v>8</v>
      </c>
      <c r="B11" s="2" t="s">
        <v>6</v>
      </c>
      <c r="C11" s="2" t="s">
        <v>58</v>
      </c>
      <c r="D11" s="2" t="s">
        <v>10</v>
      </c>
      <c r="E11" s="3" t="s">
        <v>52</v>
      </c>
      <c r="F11" s="2" t="s">
        <v>41</v>
      </c>
      <c r="G11" s="2">
        <v>2</v>
      </c>
      <c r="H11" s="10">
        <f>VLOOKUP(F11,'[1]N M INTERNATIONAL'!$C$3:$E$83,3,FALSE)</f>
        <v>50</v>
      </c>
      <c r="I11" s="10">
        <f>G11*10</f>
        <v>20</v>
      </c>
      <c r="J11" s="10">
        <v>20</v>
      </c>
      <c r="K11" s="10">
        <f>G11*H11+I11+J11</f>
        <v>140</v>
      </c>
    </row>
    <row r="12" spans="1:11">
      <c r="A12" s="17">
        <f t="shared" si="0"/>
        <v>9</v>
      </c>
      <c r="B12" s="2" t="s">
        <v>12</v>
      </c>
      <c r="C12" s="2" t="s">
        <v>61</v>
      </c>
      <c r="D12" s="2" t="s">
        <v>14</v>
      </c>
      <c r="E12" s="3" t="s">
        <v>52</v>
      </c>
      <c r="F12" s="2" t="s">
        <v>43</v>
      </c>
      <c r="G12" s="2">
        <v>7</v>
      </c>
      <c r="H12" s="10">
        <f>VLOOKUP(F12,'[1]N M INTERNATIONAL'!$C$3:$E$83,3,FALSE)</f>
        <v>72</v>
      </c>
      <c r="I12" s="10">
        <f>G12*10</f>
        <v>70</v>
      </c>
      <c r="J12" s="10">
        <v>20</v>
      </c>
      <c r="K12" s="10">
        <f>G12*H12+I12+J12</f>
        <v>594</v>
      </c>
    </row>
    <row r="13" spans="1:11">
      <c r="A13" s="17">
        <f t="shared" si="0"/>
        <v>10</v>
      </c>
      <c r="B13" s="2" t="s">
        <v>9</v>
      </c>
      <c r="C13" s="2" t="s">
        <v>59</v>
      </c>
      <c r="D13" s="2" t="s">
        <v>11</v>
      </c>
      <c r="E13" s="3" t="s">
        <v>52</v>
      </c>
      <c r="F13" s="2" t="s">
        <v>40</v>
      </c>
      <c r="G13" s="2">
        <v>3</v>
      </c>
      <c r="H13" s="10">
        <f>VLOOKUP(F13,'[1]N M INTERNATIONAL'!$C$3:$E$83,3,FALSE)</f>
        <v>50</v>
      </c>
      <c r="I13" s="10">
        <f>G13*10</f>
        <v>30</v>
      </c>
      <c r="J13" s="10">
        <v>20</v>
      </c>
      <c r="K13" s="10">
        <f>G13*H13+I13+J13</f>
        <v>200</v>
      </c>
    </row>
    <row r="14" spans="1:11">
      <c r="A14" s="17">
        <f t="shared" si="0"/>
        <v>11</v>
      </c>
      <c r="B14" s="2" t="s">
        <v>15</v>
      </c>
      <c r="C14" s="2" t="s">
        <v>62</v>
      </c>
      <c r="D14" s="2" t="s">
        <v>16</v>
      </c>
      <c r="E14" s="3" t="s">
        <v>52</v>
      </c>
      <c r="F14" s="2" t="s">
        <v>44</v>
      </c>
      <c r="G14" s="2">
        <v>6</v>
      </c>
      <c r="H14" s="10">
        <f>VLOOKUP(F14,'[1]N M INTERNATIONAL'!$C$3:$E$83,3,FALSE)</f>
        <v>50</v>
      </c>
      <c r="I14" s="10">
        <f>G14*10</f>
        <v>60</v>
      </c>
      <c r="J14" s="10">
        <v>20</v>
      </c>
      <c r="K14" s="10">
        <f>G14*H14+I14+J14</f>
        <v>380</v>
      </c>
    </row>
    <row r="15" spans="1:11">
      <c r="A15" s="17">
        <f t="shared" si="0"/>
        <v>12</v>
      </c>
      <c r="B15" s="2" t="s">
        <v>17</v>
      </c>
      <c r="C15" s="2" t="s">
        <v>63</v>
      </c>
      <c r="D15" s="2" t="s">
        <v>18</v>
      </c>
      <c r="E15" s="3" t="s">
        <v>52</v>
      </c>
      <c r="F15" s="2" t="s">
        <v>45</v>
      </c>
      <c r="G15" s="2">
        <v>2</v>
      </c>
      <c r="H15" s="10">
        <f>VLOOKUP(F15,'[1]N M INTERNATIONAL'!$C$3:$E$83,3,FALSE)</f>
        <v>61</v>
      </c>
      <c r="I15" s="10">
        <f>G15*10</f>
        <v>20</v>
      </c>
      <c r="J15" s="10">
        <v>20</v>
      </c>
      <c r="K15" s="10">
        <f>G15*H15+I15+J15</f>
        <v>162</v>
      </c>
    </row>
    <row r="16" spans="1:11">
      <c r="A16" s="17">
        <f t="shared" si="0"/>
        <v>13</v>
      </c>
      <c r="B16" s="2" t="s">
        <v>19</v>
      </c>
      <c r="C16" s="2" t="s">
        <v>64</v>
      </c>
      <c r="D16" s="2" t="s">
        <v>20</v>
      </c>
      <c r="E16" s="3" t="s">
        <v>52</v>
      </c>
      <c r="F16" s="2" t="s">
        <v>46</v>
      </c>
      <c r="G16" s="2">
        <v>16</v>
      </c>
      <c r="H16" s="10">
        <f>VLOOKUP(F16,'[1]N M INTERNATIONAL'!$C$3:$E$83,3,FALSE)</f>
        <v>76</v>
      </c>
      <c r="I16" s="10">
        <f>G16*10</f>
        <v>160</v>
      </c>
      <c r="J16" s="10">
        <v>20</v>
      </c>
      <c r="K16" s="10">
        <f>G16*H16+I16+J16</f>
        <v>1396</v>
      </c>
    </row>
    <row r="17" spans="1:11">
      <c r="A17" s="17">
        <f t="shared" si="0"/>
        <v>14</v>
      </c>
      <c r="B17" s="2" t="s">
        <v>19</v>
      </c>
      <c r="C17" s="2" t="s">
        <v>66</v>
      </c>
      <c r="D17" s="2" t="s">
        <v>24</v>
      </c>
      <c r="E17" s="3" t="s">
        <v>52</v>
      </c>
      <c r="F17" s="2" t="s">
        <v>47</v>
      </c>
      <c r="G17" s="2">
        <v>11</v>
      </c>
      <c r="H17" s="10">
        <f>VLOOKUP(F17,'[1]N M INTERNATIONAL'!$C$3:$E$83,3,FALSE)</f>
        <v>50</v>
      </c>
      <c r="I17" s="10">
        <f>G17*10</f>
        <v>110</v>
      </c>
      <c r="J17" s="10">
        <v>20</v>
      </c>
      <c r="K17" s="10">
        <f>G17*H17+I17+J17</f>
        <v>680</v>
      </c>
    </row>
    <row r="18" spans="1:11">
      <c r="A18" s="17">
        <f t="shared" si="0"/>
        <v>15</v>
      </c>
      <c r="B18" s="2" t="s">
        <v>19</v>
      </c>
      <c r="C18" s="2" t="s">
        <v>67</v>
      </c>
      <c r="D18" s="2" t="s">
        <v>25</v>
      </c>
      <c r="E18" s="3" t="s">
        <v>52</v>
      </c>
      <c r="F18" s="2" t="s">
        <v>48</v>
      </c>
      <c r="G18" s="2">
        <v>10</v>
      </c>
      <c r="H18" s="10">
        <f>VLOOKUP(F18,'[1]N M INTERNATIONAL'!$C$3:$E$83,3,FALSE)</f>
        <v>50</v>
      </c>
      <c r="I18" s="10">
        <f>G18*10</f>
        <v>100</v>
      </c>
      <c r="J18" s="10">
        <v>20</v>
      </c>
      <c r="K18" s="10">
        <f>G18*H18+I18+J18</f>
        <v>620</v>
      </c>
    </row>
    <row r="19" spans="1:11">
      <c r="A19" s="17">
        <f t="shared" si="0"/>
        <v>16</v>
      </c>
      <c r="B19" s="2" t="s">
        <v>21</v>
      </c>
      <c r="C19" s="2" t="s">
        <v>65</v>
      </c>
      <c r="D19" s="2" t="s">
        <v>22</v>
      </c>
      <c r="E19" s="3" t="s">
        <v>52</v>
      </c>
      <c r="F19" s="2" t="s">
        <v>37</v>
      </c>
      <c r="G19" s="2">
        <v>2</v>
      </c>
      <c r="H19" s="10">
        <f>VLOOKUP(F19,'[1]N M INTERNATIONAL'!$C$3:$E$83,3,FALSE)</f>
        <v>50</v>
      </c>
      <c r="I19" s="10">
        <f>G19*10</f>
        <v>20</v>
      </c>
      <c r="J19" s="10">
        <v>20</v>
      </c>
      <c r="K19" s="10">
        <f>G19*H19+I19+J19</f>
        <v>140</v>
      </c>
    </row>
    <row r="20" spans="1:11">
      <c r="A20" s="17">
        <f t="shared" si="0"/>
        <v>17</v>
      </c>
      <c r="B20" s="2" t="s">
        <v>23</v>
      </c>
      <c r="C20" s="2" t="s">
        <v>68</v>
      </c>
      <c r="D20" s="2" t="s">
        <v>26</v>
      </c>
      <c r="E20" s="3" t="s">
        <v>52</v>
      </c>
      <c r="F20" s="2" t="s">
        <v>37</v>
      </c>
      <c r="G20" s="2">
        <v>2</v>
      </c>
      <c r="H20" s="10">
        <f>VLOOKUP(F20,'[1]N M INTERNATIONAL'!$C$3:$E$83,3,FALSE)</f>
        <v>50</v>
      </c>
      <c r="I20" s="10">
        <f>G20*10</f>
        <v>20</v>
      </c>
      <c r="J20" s="10">
        <v>20</v>
      </c>
      <c r="K20" s="10">
        <f>G20*H20+I20+J20</f>
        <v>140</v>
      </c>
    </row>
    <row r="21" spans="1:11">
      <c r="A21" s="17">
        <f t="shared" si="0"/>
        <v>18</v>
      </c>
      <c r="B21" s="2" t="s">
        <v>23</v>
      </c>
      <c r="C21" s="2" t="s">
        <v>69</v>
      </c>
      <c r="D21" s="2" t="s">
        <v>28</v>
      </c>
      <c r="E21" s="3" t="s">
        <v>52</v>
      </c>
      <c r="F21" s="2" t="s">
        <v>40</v>
      </c>
      <c r="G21" s="2">
        <v>2</v>
      </c>
      <c r="H21" s="10">
        <f>VLOOKUP(F21,'[1]N M INTERNATIONAL'!$C$3:$E$83,3,FALSE)</f>
        <v>50</v>
      </c>
      <c r="I21" s="10">
        <f>G21*10</f>
        <v>20</v>
      </c>
      <c r="J21" s="10">
        <v>20</v>
      </c>
      <c r="K21" s="10">
        <f>G21*H21+I21+J21</f>
        <v>140</v>
      </c>
    </row>
    <row r="22" spans="1:11">
      <c r="A22" s="17">
        <f t="shared" si="0"/>
        <v>19</v>
      </c>
      <c r="B22" s="2" t="s">
        <v>27</v>
      </c>
      <c r="C22" s="2" t="s">
        <v>70</v>
      </c>
      <c r="D22" s="2" t="s">
        <v>29</v>
      </c>
      <c r="E22" s="3" t="s">
        <v>52</v>
      </c>
      <c r="F22" s="2" t="s">
        <v>37</v>
      </c>
      <c r="G22" s="2">
        <v>10</v>
      </c>
      <c r="H22" s="10">
        <f>VLOOKUP(F22,'[1]N M INTERNATIONAL'!$C$3:$E$83,3,FALSE)</f>
        <v>50</v>
      </c>
      <c r="I22" s="10">
        <f>G22*10</f>
        <v>100</v>
      </c>
      <c r="J22" s="10">
        <v>20</v>
      </c>
      <c r="K22" s="10">
        <f>G22*H22+I22+J22</f>
        <v>620</v>
      </c>
    </row>
    <row r="23" spans="1:11">
      <c r="A23" s="17">
        <f t="shared" si="0"/>
        <v>20</v>
      </c>
      <c r="B23" s="2" t="s">
        <v>27</v>
      </c>
      <c r="C23" s="2" t="s">
        <v>71</v>
      </c>
      <c r="D23" s="2" t="s">
        <v>30</v>
      </c>
      <c r="E23" s="3" t="s">
        <v>52</v>
      </c>
      <c r="F23" s="2" t="s">
        <v>49</v>
      </c>
      <c r="G23" s="2">
        <v>14</v>
      </c>
      <c r="H23" s="10">
        <f>VLOOKUP(F23,'[1]N M INTERNATIONAL'!$C$3:$E$83,3,FALSE)</f>
        <v>50</v>
      </c>
      <c r="I23" s="10">
        <f>G23*10</f>
        <v>140</v>
      </c>
      <c r="J23" s="10">
        <v>20</v>
      </c>
      <c r="K23" s="10">
        <f>G23*H23+I23+J23</f>
        <v>860</v>
      </c>
    </row>
    <row r="24" spans="1:11">
      <c r="A24" s="17">
        <f t="shared" si="0"/>
        <v>21</v>
      </c>
      <c r="B24" s="2" t="s">
        <v>31</v>
      </c>
      <c r="C24" s="2" t="s">
        <v>72</v>
      </c>
      <c r="D24" s="2" t="s">
        <v>32</v>
      </c>
      <c r="E24" s="3" t="s">
        <v>52</v>
      </c>
      <c r="F24" s="2" t="s">
        <v>50</v>
      </c>
      <c r="G24" s="2">
        <v>2</v>
      </c>
      <c r="H24" s="10">
        <f>VLOOKUP(F24,'[1]N M INTERNATIONAL'!$C$3:$E$83,3,FALSE)</f>
        <v>50</v>
      </c>
      <c r="I24" s="10">
        <f>G24*10</f>
        <v>20</v>
      </c>
      <c r="J24" s="10">
        <v>20</v>
      </c>
      <c r="K24" s="10">
        <f>G24*H24+I24+J24</f>
        <v>140</v>
      </c>
    </row>
    <row r="25" spans="1:11">
      <c r="A25" s="17">
        <f t="shared" si="0"/>
        <v>22</v>
      </c>
      <c r="B25" s="2" t="s">
        <v>33</v>
      </c>
      <c r="C25" s="2" t="s">
        <v>73</v>
      </c>
      <c r="D25" s="2" t="s">
        <v>34</v>
      </c>
      <c r="E25" s="3" t="s">
        <v>52</v>
      </c>
      <c r="F25" s="2" t="s">
        <v>51</v>
      </c>
      <c r="G25" s="2">
        <v>10</v>
      </c>
      <c r="H25" s="10">
        <f>VLOOKUP(F25,'[1]N M INTERNATIONAL'!$C$3:$E$83,3,FALSE)</f>
        <v>50</v>
      </c>
      <c r="I25" s="10">
        <f>G25*10</f>
        <v>100</v>
      </c>
      <c r="J25" s="10">
        <v>20</v>
      </c>
      <c r="K25" s="10">
        <f>G25*H25+I25+J25</f>
        <v>620</v>
      </c>
    </row>
    <row r="26" spans="1:11" s="26" customFormat="1">
      <c r="A26" s="21" t="s">
        <v>91</v>
      </c>
      <c r="B26" s="22"/>
      <c r="C26" s="22"/>
      <c r="D26" s="22"/>
      <c r="E26" s="22"/>
      <c r="F26" s="22"/>
      <c r="G26" s="22"/>
      <c r="H26" s="23"/>
      <c r="I26" s="23"/>
      <c r="J26" s="24"/>
      <c r="K26" s="25">
        <f>SUM(K4:K25)</f>
        <v>8950</v>
      </c>
    </row>
    <row r="27" spans="1:11" s="7" customFormat="1" ht="30" customHeight="1">
      <c r="A27" s="11" t="s">
        <v>88</v>
      </c>
      <c r="B27" s="11"/>
      <c r="C27" s="11"/>
      <c r="D27" s="11"/>
      <c r="E27" s="11"/>
      <c r="F27" s="11"/>
      <c r="G27" s="11"/>
      <c r="H27" s="12"/>
      <c r="I27" s="12"/>
      <c r="J27" s="12"/>
      <c r="K27" s="12"/>
    </row>
    <row r="28" spans="1:11" s="7" customFormat="1" ht="30" customHeight="1">
      <c r="A28" s="11" t="s">
        <v>89</v>
      </c>
      <c r="B28" s="11"/>
      <c r="C28" s="11"/>
      <c r="D28" s="11"/>
      <c r="E28" s="11"/>
      <c r="F28" s="11"/>
      <c r="G28" s="11"/>
      <c r="H28" s="12"/>
      <c r="I28" s="12"/>
      <c r="J28" s="12"/>
      <c r="K28" s="12"/>
    </row>
    <row r="29" spans="1:11" s="1" customFormat="1">
      <c r="G29" s="8">
        <f>SUM(G4:G25)</f>
        <v>126</v>
      </c>
      <c r="H29" s="9"/>
      <c r="I29" s="9"/>
      <c r="J29" s="9"/>
      <c r="K29" s="9"/>
    </row>
  </sheetData>
  <sortState ref="B4:K26">
    <sortCondition ref="B4"/>
  </sortState>
  <mergeCells count="7">
    <mergeCell ref="A26:J26"/>
    <mergeCell ref="A27:K27"/>
    <mergeCell ref="A28:K28"/>
    <mergeCell ref="A1:G1"/>
    <mergeCell ref="H1:K1"/>
    <mergeCell ref="A2:G2"/>
    <mergeCell ref="H2:K2"/>
  </mergeCells>
  <conditionalFormatting sqref="C26:C2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2025-06-13T05:39:54Z</cp:lastPrinted>
  <dcterms:created xsi:type="dcterms:W3CDTF">2025-06-12T10:07:46Z</dcterms:created>
  <dcterms:modified xsi:type="dcterms:W3CDTF">2025-06-20T13:01:32Z</dcterms:modified>
</cp:coreProperties>
</file>