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540" windowWidth="15015" windowHeight="736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Invoice!$A$3:$M$19</definedName>
  </definedNames>
  <calcPr calcId="144525"/>
</workbook>
</file>

<file path=xl/calcChain.xml><?xml version="1.0" encoding="utf-8"?>
<calcChain xmlns="http://schemas.openxmlformats.org/spreadsheetml/2006/main">
  <c r="H20" i="1" l="1"/>
  <c r="M16" i="1"/>
  <c r="I14" i="1" l="1"/>
  <c r="M14" i="1" s="1"/>
  <c r="I13" i="1"/>
  <c r="M13" i="1" s="1"/>
  <c r="I11" i="1"/>
  <c r="M11" i="1" s="1"/>
  <c r="I9" i="1"/>
  <c r="M9" i="1" s="1"/>
  <c r="I7" i="1"/>
  <c r="M7" i="1" s="1"/>
  <c r="I4" i="1"/>
  <c r="M4" i="1" s="1"/>
  <c r="I15" i="1"/>
  <c r="M15" i="1" s="1"/>
  <c r="I12" i="1"/>
  <c r="M12" i="1" s="1"/>
  <c r="I10" i="1"/>
  <c r="M10" i="1" s="1"/>
  <c r="I8" i="1"/>
  <c r="M8" i="1" s="1"/>
  <c r="I6" i="1"/>
  <c r="M6" i="1" s="1"/>
  <c r="I5" i="1"/>
  <c r="M5" i="1" s="1"/>
  <c r="J5" i="1" l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K4" i="1"/>
  <c r="J4" i="1"/>
</calcChain>
</file>

<file path=xl/sharedStrings.xml><?xml version="1.0" encoding="utf-8"?>
<sst xmlns="http://schemas.openxmlformats.org/spreadsheetml/2006/main" count="92" uniqueCount="48">
  <si>
    <t>DATE</t>
  </si>
  <si>
    <t xml:space="preserve">PRODUCT </t>
  </si>
  <si>
    <t>CASE</t>
  </si>
  <si>
    <t>RATE</t>
  </si>
  <si>
    <t>08/5/2024</t>
  </si>
  <si>
    <t>12</t>
  </si>
  <si>
    <t>MIRROR</t>
  </si>
  <si>
    <t>18/5/2024</t>
  </si>
  <si>
    <t>13</t>
  </si>
  <si>
    <t>COSMETICS</t>
  </si>
  <si>
    <t>21/5/2024</t>
  </si>
  <si>
    <t>14</t>
  </si>
  <si>
    <t>23/5/2024</t>
  </si>
  <si>
    <t>15</t>
  </si>
  <si>
    <t>17</t>
  </si>
  <si>
    <t>16</t>
  </si>
  <si>
    <t>19</t>
  </si>
  <si>
    <t>GST to be paid by Consignor under Reverse Charge Mechanism (RCM) as per GST</t>
  </si>
  <si>
    <t>Thanking you for your business.
PRAGATI LOGISTICS</t>
  </si>
  <si>
    <t>PL/DO/02655</t>
  </si>
  <si>
    <t>PL/MA/02534</t>
  </si>
  <si>
    <t>PL/MA/02591</t>
  </si>
  <si>
    <t>PL/MA/02682</t>
  </si>
  <si>
    <t>PL/MA/02683</t>
  </si>
  <si>
    <t>PL/DO/03695</t>
  </si>
  <si>
    <t>PL/MA/02762</t>
  </si>
  <si>
    <t>KALAN</t>
  </si>
  <si>
    <t>BARIPADA</t>
  </si>
  <si>
    <t>BALASORE</t>
  </si>
  <si>
    <t>KEONJHAR</t>
  </si>
  <si>
    <t>BHADRAK</t>
  </si>
  <si>
    <t>PURI</t>
  </si>
  <si>
    <t>ANGUL</t>
  </si>
  <si>
    <t>CTC</t>
  </si>
  <si>
    <t>SL</t>
  </si>
  <si>
    <t>LR NO</t>
  </si>
  <si>
    <t>INV NO</t>
  </si>
  <si>
    <t>FROM</t>
  </si>
  <si>
    <t>HML</t>
  </si>
  <si>
    <t>DD.CH.</t>
  </si>
  <si>
    <t>LR CH.</t>
  </si>
  <si>
    <t>AMT.</t>
  </si>
  <si>
    <t>Declaration � Kindly verify and confirm before 20/06/2024</t>
  </si>
  <si>
    <t>DESTINATION</t>
  </si>
  <si>
    <t xml:space="preserve">TO, 
M/s RUDRA AGENCY
Address:KHATA NO-1669 SAMANTA SAHI BUXI BAZAR 753001,9438049013
GST No:21ALAPA5991K1Z9
</t>
  </si>
  <si>
    <t>Invoice
PRAGATI LOGISTICS,
SAMANTA SAHI KHUNTIA LANE,8984191006
GST :21AGHPB9356M1Z9</t>
  </si>
  <si>
    <t>(RUPEES TWO THOUSAND FORTY FIVE ONLY)</t>
  </si>
  <si>
    <t>Bill Date:31/05/2024
Bill NO : 7355
TotalAmount: 2045.00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</si>
</sst>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1" fillId="2" borderId="0" xfId="0" applyNumberFormat="1" applyFont="1" applyFill="1" applyAlignment="1">
      <alignment horizontal="left" wrapText="1"/>
    </xf>
    <xf numFmtId="0" fontId="1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right" vertical="center" wrapText="1"/>
    </xf>
    <xf numFmtId="0" fontId="1" fillId="2" borderId="3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NumberFormat="1" applyFont="1" applyFill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6</xdr:col>
      <xdr:colOff>657225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133350"/>
          <a:ext cx="4143375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>
        <row r="5">
          <cell r="A5" t="str">
            <v>ANGUL</v>
          </cell>
          <cell r="B5">
            <v>60</v>
          </cell>
          <cell r="C5">
            <v>150</v>
          </cell>
          <cell r="D5">
            <v>70</v>
          </cell>
          <cell r="E5">
            <v>160</v>
          </cell>
        </row>
        <row r="6">
          <cell r="A6" t="str">
            <v>ASURALI</v>
          </cell>
          <cell r="C6">
            <v>170</v>
          </cell>
          <cell r="E6">
            <v>180</v>
          </cell>
        </row>
        <row r="7">
          <cell r="A7" t="str">
            <v>BALASORE</v>
          </cell>
          <cell r="B7">
            <v>60</v>
          </cell>
          <cell r="C7">
            <v>150</v>
          </cell>
          <cell r="D7">
            <v>70</v>
          </cell>
          <cell r="E7">
            <v>160</v>
          </cell>
        </row>
        <row r="8">
          <cell r="A8" t="str">
            <v>BALICHANDRAPUR</v>
          </cell>
          <cell r="C8">
            <v>120</v>
          </cell>
          <cell r="E8">
            <v>130</v>
          </cell>
        </row>
        <row r="9">
          <cell r="A9" t="str">
            <v>BALIKUDA</v>
          </cell>
          <cell r="B9">
            <v>70</v>
          </cell>
          <cell r="D9">
            <v>80</v>
          </cell>
        </row>
        <row r="10">
          <cell r="A10" t="str">
            <v>BANAMALIPUR</v>
          </cell>
          <cell r="B10">
            <v>65</v>
          </cell>
          <cell r="C10">
            <v>120</v>
          </cell>
          <cell r="D10">
            <v>75</v>
          </cell>
          <cell r="E10">
            <v>130</v>
          </cell>
        </row>
        <row r="11">
          <cell r="A11" t="str">
            <v>BARABATI</v>
          </cell>
          <cell r="B11">
            <v>45</v>
          </cell>
          <cell r="C11">
            <v>120</v>
          </cell>
          <cell r="D11">
            <v>55</v>
          </cell>
          <cell r="E11">
            <v>130</v>
          </cell>
        </row>
        <row r="12">
          <cell r="A12" t="str">
            <v>BARAGARH</v>
          </cell>
          <cell r="B12">
            <v>70</v>
          </cell>
          <cell r="C12">
            <v>190</v>
          </cell>
          <cell r="D12">
            <v>80</v>
          </cell>
          <cell r="E12">
            <v>200</v>
          </cell>
        </row>
        <row r="13">
          <cell r="A13" t="str">
            <v>BARI</v>
          </cell>
          <cell r="C13">
            <v>120</v>
          </cell>
          <cell r="E13">
            <v>130</v>
          </cell>
        </row>
        <row r="14">
          <cell r="A14" t="str">
            <v>BARIPADA</v>
          </cell>
          <cell r="B14">
            <v>70</v>
          </cell>
          <cell r="C14">
            <v>150</v>
          </cell>
          <cell r="D14">
            <v>80</v>
          </cell>
          <cell r="E14">
            <v>160</v>
          </cell>
        </row>
        <row r="15">
          <cell r="A15" t="str">
            <v>BERHAMPUR</v>
          </cell>
          <cell r="B15">
            <v>55</v>
          </cell>
          <cell r="C15">
            <v>150</v>
          </cell>
          <cell r="D15">
            <v>65</v>
          </cell>
          <cell r="E15">
            <v>160</v>
          </cell>
        </row>
        <row r="16">
          <cell r="A16" t="str">
            <v>BHADRAK</v>
          </cell>
          <cell r="B16">
            <v>55</v>
          </cell>
          <cell r="C16">
            <v>150</v>
          </cell>
          <cell r="D16">
            <v>65</v>
          </cell>
          <cell r="E16">
            <v>160</v>
          </cell>
        </row>
        <row r="17">
          <cell r="A17" t="str">
            <v>BHAWANIPATNA</v>
          </cell>
          <cell r="B17">
            <v>85</v>
          </cell>
          <cell r="C17">
            <v>200</v>
          </cell>
          <cell r="D17">
            <v>95</v>
          </cell>
          <cell r="E17">
            <v>210</v>
          </cell>
        </row>
        <row r="18">
          <cell r="A18" t="str">
            <v>BHUBANESWAR</v>
          </cell>
          <cell r="B18">
            <v>55</v>
          </cell>
          <cell r="C18">
            <v>110</v>
          </cell>
          <cell r="D18">
            <v>65</v>
          </cell>
          <cell r="E18">
            <v>120</v>
          </cell>
        </row>
        <row r="19">
          <cell r="A19" t="str">
            <v>BOLANGIR</v>
          </cell>
          <cell r="B19">
            <v>85</v>
          </cell>
          <cell r="C19">
            <v>200</v>
          </cell>
          <cell r="D19">
            <v>95</v>
          </cell>
          <cell r="E19">
            <v>210</v>
          </cell>
        </row>
        <row r="20">
          <cell r="A20" t="str">
            <v>CHHACHUNIA</v>
          </cell>
          <cell r="B20">
            <v>60</v>
          </cell>
          <cell r="C20">
            <v>110</v>
          </cell>
          <cell r="D20">
            <v>70</v>
          </cell>
          <cell r="E20">
            <v>120</v>
          </cell>
        </row>
        <row r="21">
          <cell r="A21" t="str">
            <v>DEOGARH</v>
          </cell>
          <cell r="B21">
            <v>80</v>
          </cell>
          <cell r="C21">
            <v>230</v>
          </cell>
          <cell r="D21">
            <v>90</v>
          </cell>
          <cell r="E21">
            <v>240</v>
          </cell>
        </row>
        <row r="22">
          <cell r="A22" t="str">
            <v>DHANUPALI</v>
          </cell>
          <cell r="B22">
            <v>60</v>
          </cell>
          <cell r="C22">
            <v>180</v>
          </cell>
          <cell r="D22">
            <v>70</v>
          </cell>
          <cell r="E22">
            <v>190</v>
          </cell>
        </row>
        <row r="23">
          <cell r="A23" t="str">
            <v>DHENKANAL</v>
          </cell>
          <cell r="B23">
            <v>55</v>
          </cell>
          <cell r="C23">
            <v>110</v>
          </cell>
          <cell r="D23">
            <v>65</v>
          </cell>
          <cell r="E23">
            <v>120</v>
          </cell>
        </row>
        <row r="24">
          <cell r="A24" t="str">
            <v>JAGATSINGHPUR</v>
          </cell>
          <cell r="B24">
            <v>65</v>
          </cell>
          <cell r="C24">
            <v>110</v>
          </cell>
          <cell r="D24">
            <v>75</v>
          </cell>
          <cell r="E24">
            <v>120</v>
          </cell>
        </row>
        <row r="25">
          <cell r="A25" t="str">
            <v>JAJPUR ROAD</v>
          </cell>
          <cell r="B25">
            <v>60</v>
          </cell>
          <cell r="C25">
            <v>130</v>
          </cell>
          <cell r="D25">
            <v>70</v>
          </cell>
          <cell r="E25">
            <v>140</v>
          </cell>
        </row>
        <row r="26">
          <cell r="A26" t="str">
            <v>JAJPUR TOWN</v>
          </cell>
          <cell r="B26">
            <v>50</v>
          </cell>
          <cell r="C26">
            <v>120</v>
          </cell>
          <cell r="D26">
            <v>60</v>
          </cell>
          <cell r="E26">
            <v>130</v>
          </cell>
        </row>
        <row r="27">
          <cell r="A27" t="str">
            <v>JARKA</v>
          </cell>
          <cell r="C27">
            <v>120</v>
          </cell>
          <cell r="E27">
            <v>130</v>
          </cell>
        </row>
        <row r="28">
          <cell r="A28" t="str">
            <v>JEYPORE</v>
          </cell>
          <cell r="B28">
            <v>60</v>
          </cell>
          <cell r="C28">
            <v>200</v>
          </cell>
          <cell r="D28">
            <v>70</v>
          </cell>
          <cell r="E28">
            <v>210</v>
          </cell>
        </row>
        <row r="29">
          <cell r="A29" t="str">
            <v>KALAN</v>
          </cell>
          <cell r="D29">
            <v>55</v>
          </cell>
          <cell r="E29">
            <v>130</v>
          </cell>
        </row>
        <row r="30">
          <cell r="A30" t="str">
            <v>KAMAKHYANAGAR</v>
          </cell>
          <cell r="B30">
            <v>60</v>
          </cell>
          <cell r="C30">
            <v>125</v>
          </cell>
          <cell r="D30">
            <v>70</v>
          </cell>
          <cell r="E30">
            <v>135</v>
          </cell>
        </row>
        <row r="31">
          <cell r="A31" t="str">
            <v>KENDUPATNA</v>
          </cell>
          <cell r="B31">
            <v>50</v>
          </cell>
          <cell r="C31">
            <v>75</v>
          </cell>
          <cell r="D31">
            <v>60</v>
          </cell>
          <cell r="E31">
            <v>85</v>
          </cell>
        </row>
        <row r="32">
          <cell r="A32" t="str">
            <v>KEONJHAR</v>
          </cell>
          <cell r="B32">
            <v>60</v>
          </cell>
          <cell r="C32">
            <v>190</v>
          </cell>
          <cell r="D32">
            <v>70</v>
          </cell>
          <cell r="E32">
            <v>200</v>
          </cell>
        </row>
        <row r="33">
          <cell r="A33" t="str">
            <v>MAHANGA</v>
          </cell>
          <cell r="C33">
            <v>120</v>
          </cell>
          <cell r="E33">
            <v>130</v>
          </cell>
        </row>
        <row r="34">
          <cell r="A34" t="str">
            <v>NIMAPARA</v>
          </cell>
          <cell r="C34">
            <v>110</v>
          </cell>
          <cell r="E34">
            <v>120</v>
          </cell>
        </row>
        <row r="35">
          <cell r="A35" t="str">
            <v>PARADEEP</v>
          </cell>
          <cell r="B35">
            <v>65</v>
          </cell>
          <cell r="C35">
            <v>110</v>
          </cell>
          <cell r="D35">
            <v>75</v>
          </cell>
          <cell r="E35">
            <v>120</v>
          </cell>
        </row>
        <row r="36">
          <cell r="A36" t="str">
            <v>PURI</v>
          </cell>
          <cell r="B36">
            <v>60</v>
          </cell>
          <cell r="C36">
            <v>130</v>
          </cell>
          <cell r="D36">
            <v>70</v>
          </cell>
          <cell r="E36">
            <v>140</v>
          </cell>
        </row>
        <row r="37">
          <cell r="A37" t="str">
            <v>RAGHUNATHPUR (BARI)</v>
          </cell>
          <cell r="C37">
            <v>120</v>
          </cell>
          <cell r="E37">
            <v>130</v>
          </cell>
        </row>
        <row r="38">
          <cell r="A38" t="str">
            <v>RAHAMA</v>
          </cell>
          <cell r="C38">
            <v>110</v>
          </cell>
          <cell r="E38">
            <v>120</v>
          </cell>
        </row>
        <row r="39">
          <cell r="A39" t="str">
            <v>SALIPUR</v>
          </cell>
          <cell r="B39">
            <v>50</v>
          </cell>
          <cell r="C39">
            <v>110</v>
          </cell>
          <cell r="D39">
            <v>60</v>
          </cell>
          <cell r="E39">
            <v>120</v>
          </cell>
        </row>
        <row r="40">
          <cell r="A40" t="str">
            <v>SAMBALPUR</v>
          </cell>
          <cell r="B40">
            <v>60</v>
          </cell>
          <cell r="C40">
            <v>180</v>
          </cell>
          <cell r="D40">
            <v>70</v>
          </cell>
          <cell r="E40">
            <v>190</v>
          </cell>
        </row>
        <row r="41">
          <cell r="A41" t="str">
            <v>SORO</v>
          </cell>
          <cell r="C41">
            <v>150</v>
          </cell>
          <cell r="E41">
            <v>160</v>
          </cell>
        </row>
        <row r="42">
          <cell r="A42" t="str">
            <v>TALCHER</v>
          </cell>
          <cell r="C42">
            <v>150</v>
          </cell>
          <cell r="E42">
            <v>160</v>
          </cell>
        </row>
      </sheetData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topLeftCell="A10" workbookViewId="0">
      <selection activeCell="S15" sqref="S15"/>
    </sheetView>
  </sheetViews>
  <sheetFormatPr defaultRowHeight="15"/>
  <cols>
    <col min="1" max="1" width="3" style="10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7" width="11" style="1" bestFit="1" customWidth="1"/>
    <col min="8" max="8" width="5.42578125" style="1" bestFit="1" customWidth="1"/>
    <col min="9" max="9" width="6.5703125" style="1" bestFit="1" customWidth="1"/>
    <col min="10" max="10" width="5" style="1" bestFit="1" customWidth="1"/>
    <col min="11" max="11" width="7.140625" style="1" bestFit="1" customWidth="1"/>
    <col min="12" max="12" width="6.42578125" style="1" bestFit="1" customWidth="1"/>
    <col min="13" max="13" width="7.7109375" style="1" customWidth="1"/>
    <col min="14" max="16384" width="9.140625" style="1"/>
  </cols>
  <sheetData>
    <row r="1" spans="1:13" ht="90" customHeight="1">
      <c r="A1" s="14"/>
      <c r="B1" s="14"/>
      <c r="C1" s="14"/>
      <c r="D1" s="14"/>
      <c r="E1" s="14"/>
      <c r="F1" s="14"/>
      <c r="G1" s="14"/>
      <c r="H1" s="11" t="s">
        <v>45</v>
      </c>
      <c r="I1" s="12"/>
      <c r="J1" s="12"/>
      <c r="K1" s="12"/>
      <c r="L1" s="12"/>
      <c r="M1" s="13"/>
    </row>
    <row r="2" spans="1:13" ht="90" customHeight="1">
      <c r="A2" s="14" t="s">
        <v>44</v>
      </c>
      <c r="B2" s="14"/>
      <c r="C2" s="14"/>
      <c r="D2" s="14"/>
      <c r="E2" s="14"/>
      <c r="F2" s="14"/>
      <c r="G2" s="14"/>
      <c r="H2" s="11" t="s">
        <v>47</v>
      </c>
      <c r="I2" s="12"/>
      <c r="J2" s="12"/>
      <c r="K2" s="12"/>
      <c r="L2" s="12"/>
      <c r="M2" s="13"/>
    </row>
    <row r="3" spans="1:13" s="3" customFormat="1" ht="15" customHeight="1">
      <c r="A3" s="2" t="s">
        <v>34</v>
      </c>
      <c r="B3" s="2" t="s">
        <v>0</v>
      </c>
      <c r="C3" s="2" t="s">
        <v>35</v>
      </c>
      <c r="D3" s="2" t="s">
        <v>36</v>
      </c>
      <c r="E3" s="2" t="s">
        <v>37</v>
      </c>
      <c r="F3" s="2" t="s">
        <v>43</v>
      </c>
      <c r="G3" s="2" t="s">
        <v>1</v>
      </c>
      <c r="H3" s="2" t="s">
        <v>2</v>
      </c>
      <c r="I3" s="2" t="s">
        <v>3</v>
      </c>
      <c r="J3" s="2" t="s">
        <v>38</v>
      </c>
      <c r="K3" s="2" t="s">
        <v>39</v>
      </c>
      <c r="L3" s="2" t="s">
        <v>40</v>
      </c>
      <c r="M3" s="2" t="s">
        <v>41</v>
      </c>
    </row>
    <row r="4" spans="1:13">
      <c r="A4" s="4">
        <v>1</v>
      </c>
      <c r="B4" s="5" t="s">
        <v>4</v>
      </c>
      <c r="C4" s="5" t="s">
        <v>19</v>
      </c>
      <c r="D4" s="5" t="s">
        <v>5</v>
      </c>
      <c r="E4" s="6" t="s">
        <v>33</v>
      </c>
      <c r="F4" s="5" t="s">
        <v>26</v>
      </c>
      <c r="G4" s="5" t="s">
        <v>6</v>
      </c>
      <c r="H4" s="5">
        <v>1</v>
      </c>
      <c r="I4" s="7">
        <f>VLOOKUP(F4,'[1]P S ENTER'!$A$5:$E$50,5,FALSE)</f>
        <v>130</v>
      </c>
      <c r="J4" s="7">
        <f>H4*2</f>
        <v>2</v>
      </c>
      <c r="K4" s="7">
        <f>H4*8</f>
        <v>8</v>
      </c>
      <c r="L4" s="7">
        <v>30</v>
      </c>
      <c r="M4" s="7">
        <f>H4*I4+J4+K4+L4</f>
        <v>170</v>
      </c>
    </row>
    <row r="5" spans="1:13">
      <c r="A5" s="4">
        <v>2</v>
      </c>
      <c r="B5" s="5" t="s">
        <v>7</v>
      </c>
      <c r="C5" s="5" t="s">
        <v>20</v>
      </c>
      <c r="D5" s="5" t="s">
        <v>8</v>
      </c>
      <c r="E5" s="6" t="s">
        <v>33</v>
      </c>
      <c r="F5" s="5" t="s">
        <v>27</v>
      </c>
      <c r="G5" s="5" t="s">
        <v>9</v>
      </c>
      <c r="H5" s="5">
        <v>3</v>
      </c>
      <c r="I5" s="7">
        <f>VLOOKUP(F5,'[1]P S ENTER'!$A$5:$D$49,4,FALSE)</f>
        <v>80</v>
      </c>
      <c r="J5" s="7">
        <f t="shared" ref="J5:J15" si="0">H5*2</f>
        <v>6</v>
      </c>
      <c r="K5" s="7">
        <f t="shared" ref="K5:K15" si="1">H5*8</f>
        <v>24</v>
      </c>
      <c r="L5" s="7">
        <v>30</v>
      </c>
      <c r="M5" s="7">
        <f t="shared" ref="M5:M15" si="2">H5*I5+J5+K5+L5</f>
        <v>300</v>
      </c>
    </row>
    <row r="6" spans="1:13">
      <c r="A6" s="4">
        <v>3</v>
      </c>
      <c r="B6" s="5" t="s">
        <v>10</v>
      </c>
      <c r="C6" s="5" t="s">
        <v>21</v>
      </c>
      <c r="D6" s="5" t="s">
        <v>11</v>
      </c>
      <c r="E6" s="6" t="s">
        <v>33</v>
      </c>
      <c r="F6" s="5" t="s">
        <v>28</v>
      </c>
      <c r="G6" s="5" t="s">
        <v>9</v>
      </c>
      <c r="H6" s="5">
        <v>1</v>
      </c>
      <c r="I6" s="7">
        <f>VLOOKUP(F6,'[1]P S ENTER'!$A$5:$D$49,4,FALSE)</f>
        <v>70</v>
      </c>
      <c r="J6" s="7">
        <f t="shared" si="0"/>
        <v>2</v>
      </c>
      <c r="K6" s="7">
        <f t="shared" si="1"/>
        <v>8</v>
      </c>
      <c r="L6" s="7"/>
      <c r="M6" s="7">
        <f t="shared" si="2"/>
        <v>80</v>
      </c>
    </row>
    <row r="7" spans="1:13">
      <c r="A7" s="4"/>
      <c r="B7" s="5" t="s">
        <v>10</v>
      </c>
      <c r="C7" s="5" t="s">
        <v>21</v>
      </c>
      <c r="D7" s="5" t="s">
        <v>11</v>
      </c>
      <c r="E7" s="6" t="s">
        <v>33</v>
      </c>
      <c r="F7" s="5" t="s">
        <v>28</v>
      </c>
      <c r="G7" s="5" t="s">
        <v>6</v>
      </c>
      <c r="H7" s="5">
        <v>1</v>
      </c>
      <c r="I7" s="7">
        <f>VLOOKUP(F7,'[1]P S ENTER'!$A$5:$E$50,5,FALSE)</f>
        <v>160</v>
      </c>
      <c r="J7" s="7">
        <f t="shared" si="0"/>
        <v>2</v>
      </c>
      <c r="K7" s="7">
        <f t="shared" si="1"/>
        <v>8</v>
      </c>
      <c r="L7" s="7">
        <v>30</v>
      </c>
      <c r="M7" s="7">
        <f t="shared" si="2"/>
        <v>200</v>
      </c>
    </row>
    <row r="8" spans="1:13">
      <c r="A8" s="4">
        <v>4</v>
      </c>
      <c r="B8" s="5" t="s">
        <v>12</v>
      </c>
      <c r="C8" s="5" t="s">
        <v>22</v>
      </c>
      <c r="D8" s="5" t="s">
        <v>13</v>
      </c>
      <c r="E8" s="6" t="s">
        <v>33</v>
      </c>
      <c r="F8" s="5" t="s">
        <v>29</v>
      </c>
      <c r="G8" s="5" t="s">
        <v>9</v>
      </c>
      <c r="H8" s="5">
        <v>1</v>
      </c>
      <c r="I8" s="7">
        <f>VLOOKUP(F8,'[1]P S ENTER'!$A$5:$D$49,4,FALSE)</f>
        <v>70</v>
      </c>
      <c r="J8" s="7">
        <f t="shared" si="0"/>
        <v>2</v>
      </c>
      <c r="K8" s="7">
        <f t="shared" si="1"/>
        <v>8</v>
      </c>
      <c r="L8" s="7"/>
      <c r="M8" s="7">
        <f t="shared" si="2"/>
        <v>80</v>
      </c>
    </row>
    <row r="9" spans="1:13">
      <c r="A9" s="4"/>
      <c r="B9" s="5" t="s">
        <v>12</v>
      </c>
      <c r="C9" s="5" t="s">
        <v>22</v>
      </c>
      <c r="D9" s="5" t="s">
        <v>13</v>
      </c>
      <c r="E9" s="6" t="s">
        <v>33</v>
      </c>
      <c r="F9" s="5" t="s">
        <v>29</v>
      </c>
      <c r="G9" s="5" t="s">
        <v>6</v>
      </c>
      <c r="H9" s="5">
        <v>1</v>
      </c>
      <c r="I9" s="7">
        <f>VLOOKUP(F9,'[1]P S ENTER'!$A$5:$E$50,5,FALSE)</f>
        <v>200</v>
      </c>
      <c r="J9" s="7">
        <f t="shared" si="0"/>
        <v>2</v>
      </c>
      <c r="K9" s="7">
        <f t="shared" si="1"/>
        <v>8</v>
      </c>
      <c r="L9" s="7">
        <v>30</v>
      </c>
      <c r="M9" s="7">
        <f t="shared" si="2"/>
        <v>240</v>
      </c>
    </row>
    <row r="10" spans="1:13">
      <c r="A10" s="4">
        <v>5</v>
      </c>
      <c r="B10" s="5" t="s">
        <v>12</v>
      </c>
      <c r="C10" s="5" t="s">
        <v>23</v>
      </c>
      <c r="D10" s="5" t="s">
        <v>14</v>
      </c>
      <c r="E10" s="6" t="s">
        <v>33</v>
      </c>
      <c r="F10" s="5" t="s">
        <v>30</v>
      </c>
      <c r="G10" s="5" t="s">
        <v>9</v>
      </c>
      <c r="H10" s="5">
        <v>1</v>
      </c>
      <c r="I10" s="7">
        <f>VLOOKUP(F10,'[1]P S ENTER'!$A$5:$D$49,4,FALSE)</f>
        <v>65</v>
      </c>
      <c r="J10" s="7">
        <f t="shared" si="0"/>
        <v>2</v>
      </c>
      <c r="K10" s="7">
        <f t="shared" si="1"/>
        <v>8</v>
      </c>
      <c r="L10" s="7"/>
      <c r="M10" s="7">
        <f t="shared" si="2"/>
        <v>75</v>
      </c>
    </row>
    <row r="11" spans="1:13">
      <c r="A11" s="4"/>
      <c r="B11" s="5" t="s">
        <v>12</v>
      </c>
      <c r="C11" s="5" t="s">
        <v>23</v>
      </c>
      <c r="D11" s="5" t="s">
        <v>14</v>
      </c>
      <c r="E11" s="6" t="s">
        <v>33</v>
      </c>
      <c r="F11" s="5" t="s">
        <v>30</v>
      </c>
      <c r="G11" s="5" t="s">
        <v>6</v>
      </c>
      <c r="H11" s="5">
        <v>1</v>
      </c>
      <c r="I11" s="7">
        <f>VLOOKUP(F11,'[1]P S ENTER'!$A$5:$E$50,5,FALSE)</f>
        <v>160</v>
      </c>
      <c r="J11" s="7">
        <f t="shared" si="0"/>
        <v>2</v>
      </c>
      <c r="K11" s="7">
        <f t="shared" si="1"/>
        <v>8</v>
      </c>
      <c r="L11" s="7">
        <v>30</v>
      </c>
      <c r="M11" s="7">
        <f t="shared" si="2"/>
        <v>200</v>
      </c>
    </row>
    <row r="12" spans="1:13">
      <c r="A12" s="4">
        <v>6</v>
      </c>
      <c r="B12" s="5" t="s">
        <v>12</v>
      </c>
      <c r="C12" s="5" t="s">
        <v>24</v>
      </c>
      <c r="D12" s="5" t="s">
        <v>15</v>
      </c>
      <c r="E12" s="6" t="s">
        <v>33</v>
      </c>
      <c r="F12" s="5" t="s">
        <v>31</v>
      </c>
      <c r="G12" s="5" t="s">
        <v>9</v>
      </c>
      <c r="H12" s="5">
        <v>1</v>
      </c>
      <c r="I12" s="7">
        <f>VLOOKUP(F12,'[1]P S ENTER'!$A$5:$D$49,4,FALSE)</f>
        <v>70</v>
      </c>
      <c r="J12" s="7">
        <f t="shared" si="0"/>
        <v>2</v>
      </c>
      <c r="K12" s="7">
        <f t="shared" si="1"/>
        <v>8</v>
      </c>
      <c r="L12" s="7"/>
      <c r="M12" s="7">
        <f t="shared" si="2"/>
        <v>80</v>
      </c>
    </row>
    <row r="13" spans="1:13">
      <c r="A13" s="4"/>
      <c r="B13" s="5" t="s">
        <v>12</v>
      </c>
      <c r="C13" s="5" t="s">
        <v>24</v>
      </c>
      <c r="D13" s="5" t="s">
        <v>15</v>
      </c>
      <c r="E13" s="6" t="s">
        <v>33</v>
      </c>
      <c r="F13" s="5" t="s">
        <v>31</v>
      </c>
      <c r="G13" s="5" t="s">
        <v>6</v>
      </c>
      <c r="H13" s="5">
        <v>1</v>
      </c>
      <c r="I13" s="7">
        <f>VLOOKUP(F13,'[1]P S ENTER'!$A$5:$E$50,5,FALSE)</f>
        <v>140</v>
      </c>
      <c r="J13" s="7">
        <f t="shared" si="0"/>
        <v>2</v>
      </c>
      <c r="K13" s="7">
        <f t="shared" si="1"/>
        <v>8</v>
      </c>
      <c r="L13" s="7">
        <v>30</v>
      </c>
      <c r="M13" s="7">
        <f t="shared" si="2"/>
        <v>180</v>
      </c>
    </row>
    <row r="14" spans="1:13">
      <c r="A14" s="4">
        <v>7</v>
      </c>
      <c r="B14" s="5" t="s">
        <v>12</v>
      </c>
      <c r="C14" s="5" t="s">
        <v>25</v>
      </c>
      <c r="D14" s="5" t="s">
        <v>16</v>
      </c>
      <c r="E14" s="6" t="s">
        <v>33</v>
      </c>
      <c r="F14" s="5" t="s">
        <v>32</v>
      </c>
      <c r="G14" s="5" t="s">
        <v>6</v>
      </c>
      <c r="H14" s="5">
        <v>1</v>
      </c>
      <c r="I14" s="7">
        <f>VLOOKUP(F14,'[1]P S ENTER'!$A$5:$E$50,5,FALSE)</f>
        <v>160</v>
      </c>
      <c r="J14" s="7">
        <f t="shared" si="0"/>
        <v>2</v>
      </c>
      <c r="K14" s="7">
        <f t="shared" si="1"/>
        <v>8</v>
      </c>
      <c r="L14" s="7"/>
      <c r="M14" s="7">
        <f t="shared" si="2"/>
        <v>170</v>
      </c>
    </row>
    <row r="15" spans="1:13">
      <c r="A15" s="4"/>
      <c r="B15" s="5" t="s">
        <v>12</v>
      </c>
      <c r="C15" s="5" t="s">
        <v>25</v>
      </c>
      <c r="D15" s="5" t="s">
        <v>16</v>
      </c>
      <c r="E15" s="6" t="s">
        <v>33</v>
      </c>
      <c r="F15" s="5" t="s">
        <v>32</v>
      </c>
      <c r="G15" s="5" t="s">
        <v>9</v>
      </c>
      <c r="H15" s="5">
        <v>3</v>
      </c>
      <c r="I15" s="7">
        <f>VLOOKUP(F15,'[1]P S ENTER'!$A$5:$D$49,4,FALSE)</f>
        <v>70</v>
      </c>
      <c r="J15" s="7">
        <f t="shared" si="0"/>
        <v>6</v>
      </c>
      <c r="K15" s="7">
        <f t="shared" si="1"/>
        <v>24</v>
      </c>
      <c r="L15" s="7">
        <v>30</v>
      </c>
      <c r="M15" s="7">
        <f t="shared" si="2"/>
        <v>270</v>
      </c>
    </row>
    <row r="16" spans="1:13" s="25" customFormat="1">
      <c r="A16" s="21" t="s">
        <v>46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3"/>
      <c r="M16" s="24">
        <f>SUM(M4:M15)</f>
        <v>2045</v>
      </c>
    </row>
    <row r="17" spans="1:13" s="8" customFormat="1" ht="15" customHeight="1">
      <c r="A17" s="15" t="s">
        <v>17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7"/>
    </row>
    <row r="18" spans="1:13" s="8" customFormat="1" ht="15" customHeight="1">
      <c r="A18" s="15" t="s">
        <v>42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7"/>
    </row>
    <row r="19" spans="1:13" s="8" customFormat="1" ht="30" customHeight="1">
      <c r="A19" s="18" t="s">
        <v>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/>
    </row>
    <row r="20" spans="1:13" s="8" customFormat="1">
      <c r="A20" s="9"/>
      <c r="H20" s="26">
        <f>SUM(H4:H15)</f>
        <v>16</v>
      </c>
    </row>
    <row r="21" spans="1:13" s="8" customFormat="1">
      <c r="A21" s="9"/>
    </row>
  </sheetData>
  <mergeCells count="8">
    <mergeCell ref="A17:M17"/>
    <mergeCell ref="A18:M18"/>
    <mergeCell ref="A19:M19"/>
    <mergeCell ref="H1:M1"/>
    <mergeCell ref="H2:M2"/>
    <mergeCell ref="A16:L16"/>
    <mergeCell ref="A1:G1"/>
    <mergeCell ref="A2:G2"/>
  </mergeCells>
  <pageMargins left="0.28000000000000003" right="0.31496062992125984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2024-06-29T06:36:11Z</cp:lastPrinted>
  <dcterms:created xsi:type="dcterms:W3CDTF">2024-06-18T10:45:42Z</dcterms:created>
  <dcterms:modified xsi:type="dcterms:W3CDTF">2024-06-29T06:37:53Z</dcterms:modified>
</cp:coreProperties>
</file>