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2" i="1"/>
  <c r="K5"/>
  <c r="K6"/>
  <c r="K7"/>
  <c r="K8"/>
  <c r="K9"/>
  <c r="K10"/>
  <c r="K11"/>
  <c r="K4"/>
  <c r="I5"/>
  <c r="I6"/>
  <c r="I7"/>
  <c r="I8"/>
  <c r="I10"/>
  <c r="I11"/>
  <c r="I4"/>
  <c r="H5"/>
  <c r="H6"/>
  <c r="H7"/>
  <c r="H8"/>
  <c r="H10"/>
  <c r="H11"/>
  <c r="H4"/>
</calcChain>
</file>

<file path=xl/sharedStrings.xml><?xml version="1.0" encoding="utf-8"?>
<sst xmlns="http://schemas.openxmlformats.org/spreadsheetml/2006/main" count="56" uniqueCount="42">
  <si>
    <t>19/7/2025</t>
  </si>
  <si>
    <t>832</t>
  </si>
  <si>
    <t>0829</t>
  </si>
  <si>
    <t>0848</t>
  </si>
  <si>
    <t>0845</t>
  </si>
  <si>
    <t>0846</t>
  </si>
  <si>
    <t>0837</t>
  </si>
  <si>
    <t>0839</t>
  </si>
  <si>
    <t>0844</t>
  </si>
  <si>
    <t>JAA/01135</t>
  </si>
  <si>
    <t>JAA/01138</t>
  </si>
  <si>
    <t>JAA/01139</t>
  </si>
  <si>
    <t>JAA/01140</t>
  </si>
  <si>
    <t>JAA/01141</t>
  </si>
  <si>
    <t>JAA/01142</t>
  </si>
  <si>
    <t>JAA/01143</t>
  </si>
  <si>
    <t>JAA/01144</t>
  </si>
  <si>
    <t>SL</t>
  </si>
  <si>
    <t>DATE</t>
  </si>
  <si>
    <t>LR NO</t>
  </si>
  <si>
    <t>INV NO</t>
  </si>
  <si>
    <t>RAYAGADA</t>
  </si>
  <si>
    <t>JEYPORE</t>
  </si>
  <si>
    <t>MALKANGIRI</t>
  </si>
  <si>
    <t>BOUDH</t>
  </si>
  <si>
    <t>SIMILIGUDA</t>
  </si>
  <si>
    <t>SUNDERGARH</t>
  </si>
  <si>
    <t>KEONJHAR</t>
  </si>
  <si>
    <t>BARBIL</t>
  </si>
  <si>
    <t>CTC</t>
  </si>
  <si>
    <t>FROM</t>
  </si>
  <si>
    <t>TO</t>
  </si>
  <si>
    <t>CASE</t>
  </si>
  <si>
    <t>RATE</t>
  </si>
  <si>
    <t>DD.CH.</t>
  </si>
  <si>
    <t>LR.CH.</t>
  </si>
  <si>
    <t>AMOUNT</t>
  </si>
  <si>
    <t>INVOICE
ATC LOGISTICS,,8984191006
GST No:21CHVPB1842D2ZQ</t>
  </si>
  <si>
    <t>TO,
M/S KRISHNA LOGISTICS
C/O : M/S SAMSONITE SOUTH ASIA PVT LTD
MATA MATHA, BUXI BAZAR, CUTTACK-753001,9776951093
GST No: 21BMLPM1234Q1ZV</t>
  </si>
  <si>
    <t>Kindly, verify &amp; confirm within 7 days, else GST will be filed by 20th JUNE, 2025. 
GST to be paid by Consignor under Reverse Charge Mechanism(RCM) as per GST.</t>
  </si>
  <si>
    <t>Thanking you for your business.
ATC LOGISTICS</t>
  </si>
  <si>
    <t>Bill Date: 31/07/2025
Bill NO : 1392
Total Amount: 4005.00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</si>
</sst>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top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5" xfId="0" applyNumberFormat="1" applyFont="1" applyBorder="1" applyAlignment="1">
      <alignment wrapText="1"/>
    </xf>
    <xf numFmtId="2" fontId="2" fillId="0" borderId="5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2" fontId="0" fillId="0" borderId="1" xfId="0" applyNumberFormat="1" applyFont="1" applyBorder="1"/>
    <xf numFmtId="2" fontId="0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76200</xdr:rowOff>
    </xdr:from>
    <xdr:to>
      <xdr:col>5</xdr:col>
      <xdr:colOff>685800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76200"/>
          <a:ext cx="3105150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>
        <row r="4">
          <cell r="C4" t="str">
            <v>KEONJHAR</v>
          </cell>
          <cell r="D4">
            <v>60</v>
          </cell>
          <cell r="E4">
            <v>15</v>
          </cell>
        </row>
        <row r="5">
          <cell r="C5" t="str">
            <v>KARANJIA</v>
          </cell>
          <cell r="D5">
            <v>60</v>
          </cell>
          <cell r="E5">
            <v>25</v>
          </cell>
        </row>
        <row r="6">
          <cell r="C6" t="str">
            <v>BALASORE</v>
          </cell>
          <cell r="D6">
            <v>60</v>
          </cell>
          <cell r="E6">
            <v>15</v>
          </cell>
        </row>
        <row r="7">
          <cell r="C7" t="str">
            <v>RAYAGADA</v>
          </cell>
          <cell r="D7">
            <v>80</v>
          </cell>
          <cell r="E7">
            <v>15</v>
          </cell>
        </row>
        <row r="8">
          <cell r="C8" t="str">
            <v>NABARANGPUR</v>
          </cell>
          <cell r="D8">
            <v>120</v>
          </cell>
          <cell r="E8">
            <v>25</v>
          </cell>
        </row>
        <row r="9">
          <cell r="C9" t="str">
            <v>DAMANJODI</v>
          </cell>
          <cell r="D9">
            <v>120</v>
          </cell>
          <cell r="E9">
            <v>25</v>
          </cell>
        </row>
        <row r="10">
          <cell r="C10" t="str">
            <v>MALKANGIRI</v>
          </cell>
          <cell r="D10">
            <v>150</v>
          </cell>
          <cell r="E10">
            <v>30</v>
          </cell>
        </row>
        <row r="11">
          <cell r="C11" t="str">
            <v>JEYPORE</v>
          </cell>
          <cell r="D11">
            <v>100</v>
          </cell>
          <cell r="E11">
            <v>20</v>
          </cell>
        </row>
        <row r="12">
          <cell r="C12" t="str">
            <v>BOLANGIR</v>
          </cell>
          <cell r="D12">
            <v>80</v>
          </cell>
          <cell r="E12">
            <v>50</v>
          </cell>
        </row>
        <row r="13">
          <cell r="C13" t="str">
            <v>KORAPUT</v>
          </cell>
          <cell r="D13">
            <v>130</v>
          </cell>
          <cell r="E13">
            <v>50</v>
          </cell>
        </row>
        <row r="14">
          <cell r="C14" t="str">
            <v>BARBIL</v>
          </cell>
          <cell r="D14">
            <v>100</v>
          </cell>
          <cell r="E14">
            <v>50</v>
          </cell>
        </row>
        <row r="15">
          <cell r="C15" t="str">
            <v>BOUDH</v>
          </cell>
          <cell r="D15">
            <v>100</v>
          </cell>
          <cell r="E15">
            <v>50</v>
          </cell>
        </row>
        <row r="16">
          <cell r="C16" t="str">
            <v>SIMILIGUDA</v>
          </cell>
          <cell r="D16">
            <v>140</v>
          </cell>
          <cell r="E16">
            <v>30</v>
          </cell>
        </row>
        <row r="17">
          <cell r="C17" t="str">
            <v>ROURKELA</v>
          </cell>
          <cell r="D17">
            <v>90</v>
          </cell>
          <cell r="E17">
            <v>15</v>
          </cell>
        </row>
        <row r="18">
          <cell r="C18" t="str">
            <v>PHULBANI</v>
          </cell>
          <cell r="D18">
            <v>100</v>
          </cell>
          <cell r="E18">
            <v>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N4" sqref="N4"/>
    </sheetView>
  </sheetViews>
  <sheetFormatPr defaultRowHeight="15"/>
  <cols>
    <col min="1" max="1" width="2.85546875" bestFit="1" customWidth="1"/>
    <col min="2" max="2" width="9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3.28515625" bestFit="1" customWidth="1"/>
    <col min="7" max="7" width="5.42578125" bestFit="1" customWidth="1"/>
    <col min="8" max="8" width="6.5703125" bestFit="1" customWidth="1"/>
    <col min="9" max="9" width="7.140625" bestFit="1" customWidth="1"/>
    <col min="10" max="10" width="6.5703125" bestFit="1" customWidth="1"/>
    <col min="11" max="11" width="9.42578125" bestFit="1" customWidth="1"/>
  </cols>
  <sheetData>
    <row r="1" spans="1:11" s="1" customFormat="1" ht="90" customHeight="1">
      <c r="A1" s="7"/>
      <c r="B1" s="8"/>
      <c r="C1" s="8"/>
      <c r="D1" s="8"/>
      <c r="E1" s="8"/>
      <c r="F1" s="8"/>
      <c r="G1" s="9" t="s">
        <v>37</v>
      </c>
      <c r="H1" s="10"/>
      <c r="I1" s="10"/>
      <c r="J1" s="10"/>
      <c r="K1" s="10"/>
    </row>
    <row r="2" spans="1:11" s="1" customFormat="1" ht="90" customHeight="1">
      <c r="A2" s="11" t="s">
        <v>38</v>
      </c>
      <c r="B2" s="12"/>
      <c r="C2" s="12"/>
      <c r="D2" s="12"/>
      <c r="E2" s="12"/>
      <c r="F2" s="13"/>
      <c r="G2" s="9" t="s">
        <v>41</v>
      </c>
      <c r="H2" s="10"/>
      <c r="I2" s="10"/>
      <c r="J2" s="10"/>
      <c r="K2" s="10"/>
    </row>
    <row r="3" spans="1:11" s="6" customFormat="1">
      <c r="A3" s="5" t="s">
        <v>17</v>
      </c>
      <c r="B3" s="5" t="s">
        <v>18</v>
      </c>
      <c r="C3" s="5" t="s">
        <v>19</v>
      </c>
      <c r="D3" s="5" t="s">
        <v>20</v>
      </c>
      <c r="E3" s="5" t="s">
        <v>30</v>
      </c>
      <c r="F3" s="5" t="s">
        <v>31</v>
      </c>
      <c r="G3" s="5" t="s">
        <v>32</v>
      </c>
      <c r="H3" s="4" t="s">
        <v>33</v>
      </c>
      <c r="I3" s="4" t="s">
        <v>34</v>
      </c>
      <c r="J3" s="4" t="s">
        <v>35</v>
      </c>
      <c r="K3" s="4" t="s">
        <v>36</v>
      </c>
    </row>
    <row r="4" spans="1:11">
      <c r="A4" s="2">
        <v>1</v>
      </c>
      <c r="B4" s="2" t="s">
        <v>0</v>
      </c>
      <c r="C4" s="2" t="s">
        <v>9</v>
      </c>
      <c r="D4" s="2" t="s">
        <v>1</v>
      </c>
      <c r="E4" s="3" t="s">
        <v>29</v>
      </c>
      <c r="F4" s="2" t="s">
        <v>21</v>
      </c>
      <c r="G4" s="2">
        <v>6</v>
      </c>
      <c r="H4" s="24">
        <f>VLOOKUP(F4,[1]SAMSONITE!$C$4:$D$18,2,FALSE)</f>
        <v>80</v>
      </c>
      <c r="I4" s="24">
        <f>VLOOKUP(F4,[1]SAMSONITE!$C$4:$E$18,3,FALSE)*G4</f>
        <v>90</v>
      </c>
      <c r="J4" s="24">
        <v>20</v>
      </c>
      <c r="K4" s="24">
        <f>G4*H4+I4+J4</f>
        <v>590</v>
      </c>
    </row>
    <row r="5" spans="1:11">
      <c r="A5" s="2">
        <v>2</v>
      </c>
      <c r="B5" s="2" t="s">
        <v>0</v>
      </c>
      <c r="C5" s="2" t="s">
        <v>10</v>
      </c>
      <c r="D5" s="2" t="s">
        <v>2</v>
      </c>
      <c r="E5" s="3" t="s">
        <v>29</v>
      </c>
      <c r="F5" s="2" t="s">
        <v>22</v>
      </c>
      <c r="G5" s="2">
        <v>4</v>
      </c>
      <c r="H5" s="24">
        <f>VLOOKUP(F5,[1]SAMSONITE!$C$4:$D$18,2,FALSE)</f>
        <v>100</v>
      </c>
      <c r="I5" s="24">
        <f>VLOOKUP(F5,[1]SAMSONITE!$C$4:$E$18,3,FALSE)*G5</f>
        <v>80</v>
      </c>
      <c r="J5" s="24">
        <v>20</v>
      </c>
      <c r="K5" s="24">
        <f t="shared" ref="K5:K11" si="0">G5*H5+I5+J5</f>
        <v>500</v>
      </c>
    </row>
    <row r="6" spans="1:11">
      <c r="A6" s="2">
        <v>3</v>
      </c>
      <c r="B6" s="2" t="s">
        <v>0</v>
      </c>
      <c r="C6" s="2" t="s">
        <v>11</v>
      </c>
      <c r="D6" s="2" t="s">
        <v>3</v>
      </c>
      <c r="E6" s="3" t="s">
        <v>29</v>
      </c>
      <c r="F6" s="2" t="s">
        <v>23</v>
      </c>
      <c r="G6" s="2">
        <v>3</v>
      </c>
      <c r="H6" s="24">
        <f>VLOOKUP(F6,[1]SAMSONITE!$C$4:$D$18,2,FALSE)</f>
        <v>150</v>
      </c>
      <c r="I6" s="24">
        <f>VLOOKUP(F6,[1]SAMSONITE!$C$4:$E$18,3,FALSE)*G6</f>
        <v>90</v>
      </c>
      <c r="J6" s="24">
        <v>20</v>
      </c>
      <c r="K6" s="24">
        <f t="shared" si="0"/>
        <v>560</v>
      </c>
    </row>
    <row r="7" spans="1:11">
      <c r="A7" s="2">
        <v>4</v>
      </c>
      <c r="B7" s="2" t="s">
        <v>0</v>
      </c>
      <c r="C7" s="2" t="s">
        <v>12</v>
      </c>
      <c r="D7" s="2" t="s">
        <v>4</v>
      </c>
      <c r="E7" s="3" t="s">
        <v>29</v>
      </c>
      <c r="F7" s="2" t="s">
        <v>24</v>
      </c>
      <c r="G7" s="2">
        <v>3</v>
      </c>
      <c r="H7" s="24">
        <f>VLOOKUP(F7,[1]SAMSONITE!$C$4:$D$18,2,FALSE)</f>
        <v>100</v>
      </c>
      <c r="I7" s="24">
        <f>VLOOKUP(F7,[1]SAMSONITE!$C$4:$E$18,3,FALSE)*G7</f>
        <v>150</v>
      </c>
      <c r="J7" s="24">
        <v>20</v>
      </c>
      <c r="K7" s="24">
        <f t="shared" si="0"/>
        <v>470</v>
      </c>
    </row>
    <row r="8" spans="1:11">
      <c r="A8" s="2">
        <v>5</v>
      </c>
      <c r="B8" s="2" t="s">
        <v>0</v>
      </c>
      <c r="C8" s="2" t="s">
        <v>13</v>
      </c>
      <c r="D8" s="2" t="s">
        <v>5</v>
      </c>
      <c r="E8" s="3" t="s">
        <v>29</v>
      </c>
      <c r="F8" s="2" t="s">
        <v>25</v>
      </c>
      <c r="G8" s="2">
        <v>4</v>
      </c>
      <c r="H8" s="24">
        <f>VLOOKUP(F8,[1]SAMSONITE!$C$4:$D$18,2,FALSE)</f>
        <v>140</v>
      </c>
      <c r="I8" s="24">
        <f>VLOOKUP(F8,[1]SAMSONITE!$C$4:$E$18,3,FALSE)*G8</f>
        <v>120</v>
      </c>
      <c r="J8" s="24">
        <v>20</v>
      </c>
      <c r="K8" s="24">
        <f t="shared" si="0"/>
        <v>700</v>
      </c>
    </row>
    <row r="9" spans="1:11">
      <c r="A9" s="2">
        <v>6</v>
      </c>
      <c r="B9" s="2" t="s">
        <v>0</v>
      </c>
      <c r="C9" s="2" t="s">
        <v>14</v>
      </c>
      <c r="D9" s="2" t="s">
        <v>6</v>
      </c>
      <c r="E9" s="3" t="s">
        <v>29</v>
      </c>
      <c r="F9" s="2" t="s">
        <v>26</v>
      </c>
      <c r="G9" s="2">
        <v>1</v>
      </c>
      <c r="H9" s="25"/>
      <c r="I9" s="25"/>
      <c r="J9" s="24">
        <v>20</v>
      </c>
      <c r="K9" s="24">
        <f t="shared" si="0"/>
        <v>20</v>
      </c>
    </row>
    <row r="10" spans="1:11">
      <c r="A10" s="2">
        <v>7</v>
      </c>
      <c r="B10" s="2" t="s">
        <v>0</v>
      </c>
      <c r="C10" s="2" t="s">
        <v>15</v>
      </c>
      <c r="D10" s="2" t="s">
        <v>7</v>
      </c>
      <c r="E10" s="3" t="s">
        <v>29</v>
      </c>
      <c r="F10" s="2" t="s">
        <v>27</v>
      </c>
      <c r="G10" s="2">
        <v>3</v>
      </c>
      <c r="H10" s="24">
        <f>VLOOKUP(F10,[1]SAMSONITE!$C$4:$D$18,2,FALSE)</f>
        <v>60</v>
      </c>
      <c r="I10" s="24">
        <f>VLOOKUP(F10,[1]SAMSONITE!$C$4:$E$18,3,FALSE)*G10</f>
        <v>45</v>
      </c>
      <c r="J10" s="24">
        <v>20</v>
      </c>
      <c r="K10" s="24">
        <f t="shared" si="0"/>
        <v>245</v>
      </c>
    </row>
    <row r="11" spans="1:11">
      <c r="A11" s="2">
        <v>8</v>
      </c>
      <c r="B11" s="2" t="s">
        <v>0</v>
      </c>
      <c r="C11" s="2" t="s">
        <v>16</v>
      </c>
      <c r="D11" s="2" t="s">
        <v>8</v>
      </c>
      <c r="E11" s="3" t="s">
        <v>29</v>
      </c>
      <c r="F11" s="2" t="s">
        <v>28</v>
      </c>
      <c r="G11" s="2">
        <v>6</v>
      </c>
      <c r="H11" s="24">
        <f>VLOOKUP(F11,[1]SAMSONITE!$C$4:$D$18,2,FALSE)</f>
        <v>100</v>
      </c>
      <c r="I11" s="24">
        <f>VLOOKUP(F11,[1]SAMSONITE!$C$4:$E$18,3,FALSE)*G11</f>
        <v>300</v>
      </c>
      <c r="J11" s="24">
        <v>20</v>
      </c>
      <c r="K11" s="24">
        <f t="shared" si="0"/>
        <v>920</v>
      </c>
    </row>
    <row r="12" spans="1:11" s="18" customFormat="1" ht="15" customHeight="1">
      <c r="A12" s="14"/>
      <c r="B12" s="15"/>
      <c r="C12" s="15"/>
      <c r="D12" s="15"/>
      <c r="E12" s="15"/>
      <c r="F12" s="15"/>
      <c r="G12" s="15"/>
      <c r="H12" s="15"/>
      <c r="I12" s="15"/>
      <c r="J12" s="16"/>
      <c r="K12" s="17">
        <f>SUM(K4:K11)</f>
        <v>4005</v>
      </c>
    </row>
    <row r="13" spans="1:11" s="18" customFormat="1" ht="30" customHeight="1">
      <c r="A13" s="19" t="s">
        <v>39</v>
      </c>
      <c r="B13" s="19"/>
      <c r="C13" s="19"/>
      <c r="D13" s="19"/>
      <c r="E13" s="19"/>
      <c r="F13" s="19"/>
      <c r="G13" s="20"/>
      <c r="H13" s="20"/>
      <c r="I13" s="20"/>
      <c r="J13" s="20"/>
      <c r="K13" s="21"/>
    </row>
    <row r="14" spans="1:11" s="18" customFormat="1" ht="30" customHeight="1">
      <c r="A14" s="22" t="s">
        <v>40</v>
      </c>
      <c r="B14" s="22"/>
      <c r="C14" s="22"/>
      <c r="D14" s="22"/>
      <c r="E14" s="22"/>
      <c r="F14" s="22"/>
      <c r="G14" s="23"/>
      <c r="H14" s="23"/>
      <c r="I14" s="23"/>
      <c r="J14" s="23"/>
      <c r="K14" s="21"/>
    </row>
  </sheetData>
  <mergeCells count="7">
    <mergeCell ref="A12:J12"/>
    <mergeCell ref="A13:J13"/>
    <mergeCell ref="A14:J14"/>
    <mergeCell ref="A1:F1"/>
    <mergeCell ref="G1:K1"/>
    <mergeCell ref="A2:F2"/>
    <mergeCell ref="G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2025-08-10T05:16:42Z</dcterms:created>
  <dcterms:modified xsi:type="dcterms:W3CDTF">2025-08-10T05:16:42Z</dcterms:modified>
</cp:coreProperties>
</file>