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  <c r="I5"/>
  <c r="I6"/>
  <c r="I7"/>
  <c r="I8"/>
  <c r="I9"/>
  <c r="I10"/>
  <c r="I11"/>
  <c r="I12"/>
  <c r="I4"/>
  <c r="H7" l="1"/>
  <c r="H8"/>
  <c r="H9"/>
  <c r="H11"/>
</calcChain>
</file>

<file path=xl/sharedStrings.xml><?xml version="1.0" encoding="utf-8"?>
<sst xmlns="http://schemas.openxmlformats.org/spreadsheetml/2006/main" count="62" uniqueCount="47">
  <si>
    <t>02/4/2025</t>
  </si>
  <si>
    <t>50018</t>
  </si>
  <si>
    <t>500014</t>
  </si>
  <si>
    <t>08/4/2025</t>
  </si>
  <si>
    <t>65</t>
  </si>
  <si>
    <t>10/4/2025</t>
  </si>
  <si>
    <t>500085</t>
  </si>
  <si>
    <t>18/4/2025</t>
  </si>
  <si>
    <t>173</t>
  </si>
  <si>
    <t>24/4/2025</t>
  </si>
  <si>
    <t>216</t>
  </si>
  <si>
    <t>224</t>
  </si>
  <si>
    <t>500218</t>
  </si>
  <si>
    <t>214</t>
  </si>
  <si>
    <t>ROURKELA</t>
  </si>
  <si>
    <t>SIMILIGUDA</t>
  </si>
  <si>
    <t>KEONJHAR</t>
  </si>
  <si>
    <t>MALKANGIRI</t>
  </si>
  <si>
    <t>RAYAGADA</t>
  </si>
  <si>
    <t>BOUDH</t>
  </si>
  <si>
    <t>JAA/00016</t>
  </si>
  <si>
    <t>JAA/00017</t>
  </si>
  <si>
    <t>JAA/00118</t>
  </si>
  <si>
    <t>JAA/00154</t>
  </si>
  <si>
    <t>JAA/00262</t>
  </si>
  <si>
    <t>JAA/00298</t>
  </si>
  <si>
    <t>JAA/00299</t>
  </si>
  <si>
    <t>JAA/00303</t>
  </si>
  <si>
    <t>JAA/00318</t>
  </si>
  <si>
    <t>CTC</t>
  </si>
  <si>
    <t>INVOICE
ATC LOGISTICS,,8984191006
GST No:21CHVPB1842D2ZQ</t>
  </si>
  <si>
    <t>TO,
M/S KRISHNA LOGISTICS
C/O : M/S SAMSONITE SOUTH ASIA PVT LTD
MATA MATHA, BUXI BAZAR, CUTTACK-753001,9776951093
GST No: 21BMLPM1234Q1ZV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</si>
  <si>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</si>
  <si>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</si>
  <si>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</si>
  <si>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</si>
  <si>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</si>
  <si>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</si>
  <si>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</si>
  <si>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</si>
  <si>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</si>
  <si>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</si>
  <si>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</si>
  <si>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Thanking you for your business.
ATC LOGISTICS</t>
  </si>
  <si>
    <t>Kindly, verify &amp; confirm within 7 days, else GST will be filed by 20th MAY, 2025. 
GST to be paid by Consignor under Reverse Charge Mechanism(RCM) as per GST.</t>
  </si>
  <si>
    <t>(RUPEES EIGHT THOUSAND FOUR HUNDRED SEVENTY ONLY)</t>
  </si>
  <si>
    <t>Bill Date: 31/04/2025
Bill NO : 313
Total Amount: 8470.00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</si>
</sst>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5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5</xdr:col>
      <xdr:colOff>685800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76200"/>
          <a:ext cx="31908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4">
          <cell r="C4" t="str">
            <v>KEONJHAR</v>
          </cell>
          <cell r="D4">
            <v>60</v>
          </cell>
          <cell r="E4">
            <v>15</v>
          </cell>
        </row>
        <row r="5">
          <cell r="C5" t="str">
            <v>KARANJIA</v>
          </cell>
          <cell r="D5">
            <v>60</v>
          </cell>
          <cell r="E5">
            <v>25</v>
          </cell>
        </row>
        <row r="6">
          <cell r="C6" t="str">
            <v>BALASORE</v>
          </cell>
          <cell r="D6">
            <v>60</v>
          </cell>
          <cell r="E6">
            <v>15</v>
          </cell>
        </row>
        <row r="7">
          <cell r="C7" t="str">
            <v>RAYAGADA</v>
          </cell>
          <cell r="D7">
            <v>80</v>
          </cell>
          <cell r="E7">
            <v>15</v>
          </cell>
        </row>
        <row r="8">
          <cell r="C8" t="str">
            <v>NABARANGPUR</v>
          </cell>
          <cell r="D8">
            <v>120</v>
          </cell>
          <cell r="E8">
            <v>25</v>
          </cell>
        </row>
        <row r="9">
          <cell r="C9" t="str">
            <v>DAMANJODI</v>
          </cell>
          <cell r="D9">
            <v>120</v>
          </cell>
          <cell r="E9">
            <v>25</v>
          </cell>
        </row>
        <row r="10">
          <cell r="C10" t="str">
            <v>MALKANGIRI</v>
          </cell>
          <cell r="D10">
            <v>150</v>
          </cell>
          <cell r="E10">
            <v>30</v>
          </cell>
        </row>
        <row r="11">
          <cell r="C11" t="str">
            <v>JEYPORE</v>
          </cell>
          <cell r="D11">
            <v>100</v>
          </cell>
          <cell r="E11">
            <v>20</v>
          </cell>
        </row>
        <row r="12">
          <cell r="C12" t="str">
            <v>ROURKELA</v>
          </cell>
          <cell r="D12">
            <v>90</v>
          </cell>
          <cell r="E12">
            <v>15</v>
          </cell>
        </row>
        <row r="13">
          <cell r="C13" t="str">
            <v>SIMILIGUDA</v>
          </cell>
          <cell r="D13">
            <v>140</v>
          </cell>
          <cell r="E13">
            <v>30</v>
          </cell>
        </row>
        <row r="14">
          <cell r="C14" t="str">
            <v>BOUDH</v>
          </cell>
          <cell r="D14">
            <v>100</v>
          </cell>
          <cell r="E14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3" sqref="O3"/>
    </sheetView>
  </sheetViews>
  <sheetFormatPr defaultRowHeight="15"/>
  <cols>
    <col min="1" max="1" width="4.140625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7" t="s">
        <v>30</v>
      </c>
      <c r="H1" s="18"/>
      <c r="I1" s="18"/>
      <c r="J1" s="18"/>
      <c r="K1" s="18"/>
    </row>
    <row r="2" spans="1:11" s="1" customFormat="1" ht="90" customHeight="1">
      <c r="A2" s="19" t="s">
        <v>31</v>
      </c>
      <c r="B2" s="20"/>
      <c r="C2" s="20"/>
      <c r="D2" s="20"/>
      <c r="E2" s="20"/>
      <c r="F2" s="21"/>
      <c r="G2" s="17" t="s">
        <v>46</v>
      </c>
      <c r="H2" s="18"/>
      <c r="I2" s="18"/>
      <c r="J2" s="18"/>
      <c r="K2" s="18"/>
    </row>
    <row r="3" spans="1:11" s="5" customFormat="1">
      <c r="A3" s="4" t="s">
        <v>32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 t="s">
        <v>40</v>
      </c>
      <c r="J3" s="4" t="s">
        <v>41</v>
      </c>
      <c r="K3" s="4" t="s">
        <v>42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3" t="s">
        <v>29</v>
      </c>
      <c r="F4" s="2" t="s">
        <v>14</v>
      </c>
      <c r="G4" s="2">
        <v>7</v>
      </c>
      <c r="H4" s="10">
        <v>90</v>
      </c>
      <c r="I4" s="10">
        <f>VLOOKUP(F4,[1]SAMSONITE!$C$4:$E$14,3,FALSE)*G4</f>
        <v>105</v>
      </c>
      <c r="J4" s="10">
        <v>20</v>
      </c>
      <c r="K4" s="10">
        <f>G4*H4+I4+J4</f>
        <v>755</v>
      </c>
    </row>
    <row r="5" spans="1:11">
      <c r="A5" s="2">
        <v>2</v>
      </c>
      <c r="B5" s="2" t="s">
        <v>0</v>
      </c>
      <c r="C5" s="2" t="s">
        <v>21</v>
      </c>
      <c r="D5" s="2" t="s">
        <v>2</v>
      </c>
      <c r="E5" s="3" t="s">
        <v>29</v>
      </c>
      <c r="F5" s="2" t="s">
        <v>14</v>
      </c>
      <c r="G5" s="2">
        <v>27</v>
      </c>
      <c r="H5" s="10">
        <v>90</v>
      </c>
      <c r="I5" s="10">
        <f>VLOOKUP(F5,[1]SAMSONITE!$C$4:$E$14,3,FALSE)*G5</f>
        <v>405</v>
      </c>
      <c r="J5" s="10">
        <v>20</v>
      </c>
      <c r="K5" s="10">
        <f t="shared" ref="K5:K12" si="0">G5*H5+I5+J5</f>
        <v>2855</v>
      </c>
    </row>
    <row r="6" spans="1:11">
      <c r="A6" s="2">
        <v>3</v>
      </c>
      <c r="B6" s="2" t="s">
        <v>3</v>
      </c>
      <c r="C6" s="2" t="s">
        <v>22</v>
      </c>
      <c r="D6" s="2" t="s">
        <v>4</v>
      </c>
      <c r="E6" s="3" t="s">
        <v>29</v>
      </c>
      <c r="F6" s="2" t="s">
        <v>15</v>
      </c>
      <c r="G6" s="2">
        <v>5</v>
      </c>
      <c r="H6" s="10">
        <v>140</v>
      </c>
      <c r="I6" s="10">
        <f>VLOOKUP(F6,[1]SAMSONITE!$C$4:$E$14,3,FALSE)*G6</f>
        <v>150</v>
      </c>
      <c r="J6" s="10">
        <v>20</v>
      </c>
      <c r="K6" s="10">
        <f t="shared" si="0"/>
        <v>870</v>
      </c>
    </row>
    <row r="7" spans="1:11">
      <c r="A7" s="2">
        <v>4</v>
      </c>
      <c r="B7" s="2" t="s">
        <v>5</v>
      </c>
      <c r="C7" s="2" t="s">
        <v>23</v>
      </c>
      <c r="D7" s="2" t="s">
        <v>6</v>
      </c>
      <c r="E7" s="3" t="s">
        <v>29</v>
      </c>
      <c r="F7" s="2" t="s">
        <v>16</v>
      </c>
      <c r="G7" s="2">
        <v>2</v>
      </c>
      <c r="H7" s="10">
        <f>VLOOKUP(F7,[1]SAMSONITE!$C$4:$D$11,2,FALSE)</f>
        <v>60</v>
      </c>
      <c r="I7" s="10">
        <f>VLOOKUP(F7,[1]SAMSONITE!$C$4:$E$14,3,FALSE)*G7</f>
        <v>30</v>
      </c>
      <c r="J7" s="10">
        <v>20</v>
      </c>
      <c r="K7" s="10">
        <f t="shared" si="0"/>
        <v>170</v>
      </c>
    </row>
    <row r="8" spans="1:11">
      <c r="A8" s="2">
        <v>5</v>
      </c>
      <c r="B8" s="2" t="s">
        <v>7</v>
      </c>
      <c r="C8" s="2" t="s">
        <v>24</v>
      </c>
      <c r="D8" s="2" t="s">
        <v>8</v>
      </c>
      <c r="E8" s="3" t="s">
        <v>29</v>
      </c>
      <c r="F8" s="2" t="s">
        <v>16</v>
      </c>
      <c r="G8" s="2">
        <v>2</v>
      </c>
      <c r="H8" s="10">
        <f>VLOOKUP(F8,[1]SAMSONITE!$C$4:$D$11,2,FALSE)</f>
        <v>60</v>
      </c>
      <c r="I8" s="10">
        <f>VLOOKUP(F8,[1]SAMSONITE!$C$4:$E$14,3,FALSE)*G8</f>
        <v>30</v>
      </c>
      <c r="J8" s="10">
        <v>20</v>
      </c>
      <c r="K8" s="10">
        <f t="shared" si="0"/>
        <v>170</v>
      </c>
    </row>
    <row r="9" spans="1:11">
      <c r="A9" s="2">
        <v>6</v>
      </c>
      <c r="B9" s="2" t="s">
        <v>9</v>
      </c>
      <c r="C9" s="2" t="s">
        <v>25</v>
      </c>
      <c r="D9" s="2" t="s">
        <v>10</v>
      </c>
      <c r="E9" s="3" t="s">
        <v>29</v>
      </c>
      <c r="F9" s="2" t="s">
        <v>17</v>
      </c>
      <c r="G9" s="2">
        <v>6</v>
      </c>
      <c r="H9" s="10">
        <f>VLOOKUP(F9,[1]SAMSONITE!$C$4:$D$11,2,FALSE)</f>
        <v>150</v>
      </c>
      <c r="I9" s="10">
        <f>VLOOKUP(F9,[1]SAMSONITE!$C$4:$E$14,3,FALSE)*G9</f>
        <v>180</v>
      </c>
      <c r="J9" s="10">
        <v>20</v>
      </c>
      <c r="K9" s="10">
        <f t="shared" si="0"/>
        <v>1100</v>
      </c>
    </row>
    <row r="10" spans="1:11">
      <c r="A10" s="2">
        <v>7</v>
      </c>
      <c r="B10" s="2" t="s">
        <v>9</v>
      </c>
      <c r="C10" s="2" t="s">
        <v>26</v>
      </c>
      <c r="D10" s="2" t="s">
        <v>11</v>
      </c>
      <c r="E10" s="3" t="s">
        <v>29</v>
      </c>
      <c r="F10" s="2" t="s">
        <v>15</v>
      </c>
      <c r="G10" s="2">
        <v>6</v>
      </c>
      <c r="H10" s="2">
        <v>140</v>
      </c>
      <c r="I10" s="10">
        <f>VLOOKUP(F10,[1]SAMSONITE!$C$4:$E$14,3,FALSE)*G10</f>
        <v>180</v>
      </c>
      <c r="J10" s="10">
        <v>20</v>
      </c>
      <c r="K10" s="10">
        <f t="shared" si="0"/>
        <v>1040</v>
      </c>
    </row>
    <row r="11" spans="1:11">
      <c r="A11" s="2">
        <v>8</v>
      </c>
      <c r="B11" s="2" t="s">
        <v>9</v>
      </c>
      <c r="C11" s="2" t="s">
        <v>27</v>
      </c>
      <c r="D11" s="2" t="s">
        <v>12</v>
      </c>
      <c r="E11" s="3" t="s">
        <v>29</v>
      </c>
      <c r="F11" s="2" t="s">
        <v>18</v>
      </c>
      <c r="G11" s="2">
        <v>6</v>
      </c>
      <c r="H11" s="10">
        <f>VLOOKUP(F11,[1]SAMSONITE!$C$4:$D$11,2,FALSE)</f>
        <v>80</v>
      </c>
      <c r="I11" s="10">
        <f>VLOOKUP(F11,[1]SAMSONITE!$C$4:$E$14,3,FALSE)*G11</f>
        <v>90</v>
      </c>
      <c r="J11" s="10">
        <v>20</v>
      </c>
      <c r="K11" s="10">
        <f t="shared" si="0"/>
        <v>590</v>
      </c>
    </row>
    <row r="12" spans="1:11">
      <c r="A12" s="2">
        <v>9</v>
      </c>
      <c r="B12" s="2" t="s">
        <v>9</v>
      </c>
      <c r="C12" s="2" t="s">
        <v>28</v>
      </c>
      <c r="D12" s="2" t="s">
        <v>13</v>
      </c>
      <c r="E12" s="3" t="s">
        <v>29</v>
      </c>
      <c r="F12" s="2" t="s">
        <v>19</v>
      </c>
      <c r="G12" s="2">
        <v>6</v>
      </c>
      <c r="H12" s="10">
        <v>100</v>
      </c>
      <c r="I12" s="10">
        <f>VLOOKUP(F12,[1]SAMSONITE!$C$4:$E$14,3,FALSE)*G12</f>
        <v>300</v>
      </c>
      <c r="J12" s="10">
        <v>20</v>
      </c>
      <c r="K12" s="10">
        <f t="shared" si="0"/>
        <v>920</v>
      </c>
    </row>
    <row r="13" spans="1:11" s="7" customFormat="1" ht="15" customHeight="1">
      <c r="A13" s="22" t="s">
        <v>45</v>
      </c>
      <c r="B13" s="23"/>
      <c r="C13" s="23"/>
      <c r="D13" s="23"/>
      <c r="E13" s="23"/>
      <c r="F13" s="23"/>
      <c r="G13" s="23"/>
      <c r="H13" s="23"/>
      <c r="I13" s="23"/>
      <c r="J13" s="24"/>
      <c r="K13" s="6">
        <f>SUM(K4:K12)</f>
        <v>8470</v>
      </c>
    </row>
    <row r="14" spans="1:11" s="7" customFormat="1" ht="30" customHeight="1">
      <c r="A14" s="11" t="s">
        <v>44</v>
      </c>
      <c r="B14" s="11"/>
      <c r="C14" s="11"/>
      <c r="D14" s="11"/>
      <c r="E14" s="11"/>
      <c r="F14" s="11"/>
      <c r="G14" s="12"/>
      <c r="H14" s="12"/>
      <c r="I14" s="12"/>
      <c r="J14" s="12"/>
      <c r="K14" s="9"/>
    </row>
    <row r="15" spans="1:11" s="7" customFormat="1" ht="30" customHeight="1">
      <c r="A15" s="13" t="s">
        <v>43</v>
      </c>
      <c r="B15" s="13"/>
      <c r="C15" s="13"/>
      <c r="D15" s="13"/>
      <c r="E15" s="13"/>
      <c r="F15" s="13"/>
      <c r="G15" s="14"/>
      <c r="H15" s="14"/>
      <c r="I15" s="14"/>
      <c r="J15" s="14"/>
      <c r="K15" s="9"/>
    </row>
    <row r="16" spans="1:11" s="1" customFormat="1">
      <c r="G16" s="8"/>
      <c r="H16" s="8"/>
      <c r="I16" s="8"/>
      <c r="J16" s="8"/>
    </row>
  </sheetData>
  <sortState ref="B2:G10">
    <sortCondition ref="B2"/>
  </sortState>
  <mergeCells count="7">
    <mergeCell ref="A14:J14"/>
    <mergeCell ref="A15:J15"/>
    <mergeCell ref="A13:J13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2025-06-02T05:27:44Z</dcterms:created>
  <dcterms:modified xsi:type="dcterms:W3CDTF">2025-06-04T04:12:55Z</dcterms:modified>
</cp:coreProperties>
</file>