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Invoice!$H$1:$H$35</definedName>
  </definedNames>
  <calcPr calcId="124519"/>
</workbook>
</file>

<file path=xl/calcChain.xml><?xml version="1.0" encoding="utf-8"?>
<calcChain xmlns="http://schemas.openxmlformats.org/spreadsheetml/2006/main">
  <c r="J3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4"/>
  <c r="H29" l="1"/>
  <c r="H27"/>
  <c r="H25"/>
  <c r="H22"/>
  <c r="H20"/>
  <c r="H17"/>
  <c r="H13"/>
  <c r="H10"/>
  <c r="H9"/>
  <c r="H8"/>
  <c r="H5"/>
  <c r="H4"/>
  <c r="H7" l="1"/>
  <c r="H11"/>
  <c r="H14"/>
  <c r="H15"/>
  <c r="H16"/>
  <c r="H18"/>
  <c r="H21"/>
  <c r="H23"/>
  <c r="H24"/>
  <c r="H26"/>
  <c r="H28"/>
  <c r="H31"/>
  <c r="H32"/>
</calcChain>
</file>

<file path=xl/sharedStrings.xml><?xml version="1.0" encoding="utf-8"?>
<sst xmlns="http://schemas.openxmlformats.org/spreadsheetml/2006/main" count="161" uniqueCount="110">
  <si>
    <t>INVOICE
PRAGATI LOGISTICS,SAMANTA SAHI KHUNTIA LANE,8984191006
GST No:21AGHPB9356M1Z9</t>
  </si>
  <si>
    <t>31/8/2024</t>
  </si>
  <si>
    <t>911</t>
  </si>
  <si>
    <t>19/8/2024</t>
  </si>
  <si>
    <t>817</t>
  </si>
  <si>
    <t>01/8/2024</t>
  </si>
  <si>
    <t>711</t>
  </si>
  <si>
    <t>29/8/2024</t>
  </si>
  <si>
    <t>2502/2525</t>
  </si>
  <si>
    <t>28/8/2024</t>
  </si>
  <si>
    <t>871</t>
  </si>
  <si>
    <t>872</t>
  </si>
  <si>
    <t>862</t>
  </si>
  <si>
    <t>24/8/2024</t>
  </si>
  <si>
    <t>856</t>
  </si>
  <si>
    <t>855</t>
  </si>
  <si>
    <t>860</t>
  </si>
  <si>
    <t>21/8/2024</t>
  </si>
  <si>
    <t>846</t>
  </si>
  <si>
    <t>829</t>
  </si>
  <si>
    <t>824</t>
  </si>
  <si>
    <t>832</t>
  </si>
  <si>
    <t>828</t>
  </si>
  <si>
    <t>816</t>
  </si>
  <si>
    <t>15/8/2024</t>
  </si>
  <si>
    <t>801</t>
  </si>
  <si>
    <t>10/8/2024</t>
  </si>
  <si>
    <t>784</t>
  </si>
  <si>
    <t>06/8/2024</t>
  </si>
  <si>
    <t>767</t>
  </si>
  <si>
    <t>771</t>
  </si>
  <si>
    <t>766</t>
  </si>
  <si>
    <t>02/8/2024</t>
  </si>
  <si>
    <t>740</t>
  </si>
  <si>
    <t>737</t>
  </si>
  <si>
    <t>748</t>
  </si>
  <si>
    <t>754</t>
  </si>
  <si>
    <t>736</t>
  </si>
  <si>
    <t>712</t>
  </si>
  <si>
    <t>912</t>
  </si>
  <si>
    <t>30/8/2024</t>
  </si>
  <si>
    <t>899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</si>
  <si>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</si>
  <si>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</si>
  <si>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charinangal jajpur</t>
  </si>
  <si>
    <t>FAKIRPADA</t>
  </si>
  <si>
    <t>GARADPUR</t>
  </si>
  <si>
    <t>JASIPUR</t>
  </si>
  <si>
    <t>SORO</t>
  </si>
  <si>
    <t>MANGALPUR</t>
  </si>
  <si>
    <t>PURUSOTTAMPUR</t>
  </si>
  <si>
    <t>DASPALLA</t>
  </si>
  <si>
    <t>JANAKIDEIPUR</t>
  </si>
  <si>
    <t>BRAHMAGIRI</t>
  </si>
  <si>
    <t>PARADEEP</t>
  </si>
  <si>
    <t>BALIAPAL</t>
  </si>
  <si>
    <t>BHADRAK</t>
  </si>
  <si>
    <t>JALESWAR</t>
  </si>
  <si>
    <t>NIALI</t>
  </si>
  <si>
    <t>PATTAMUNDAI</t>
  </si>
  <si>
    <t>KUCHINDA</t>
  </si>
  <si>
    <t>BHUBAN</t>
  </si>
  <si>
    <t>BALIGUDA</t>
  </si>
  <si>
    <t>TIKABALI</t>
  </si>
  <si>
    <t>ICHHAPUR</t>
  </si>
  <si>
    <t>NUAPATNA</t>
  </si>
  <si>
    <t>BBSR</t>
  </si>
  <si>
    <t>BH/04555</t>
  </si>
  <si>
    <t>BH/04554</t>
  </si>
  <si>
    <t>BH/04553</t>
  </si>
  <si>
    <t>BH/04602</t>
  </si>
  <si>
    <t>BH/04601</t>
  </si>
  <si>
    <t>BH/04600</t>
  </si>
  <si>
    <t>BH/04582</t>
  </si>
  <si>
    <t>BH/04716</t>
  </si>
  <si>
    <t>BH/04714</t>
  </si>
  <si>
    <t>BH/04715</t>
  </si>
  <si>
    <t>BH/04897</t>
  </si>
  <si>
    <t>BH/05041</t>
  </si>
  <si>
    <t>BH/05152</t>
  </si>
  <si>
    <t>BH/05153</t>
  </si>
  <si>
    <t>BH/05244</t>
  </si>
  <si>
    <t>BH/05241</t>
  </si>
  <si>
    <t>BH/05196</t>
  </si>
  <si>
    <t>BH/05195</t>
  </si>
  <si>
    <t>BH/05194</t>
  </si>
  <si>
    <t>BH/05335</t>
  </si>
  <si>
    <t>BH/05334</t>
  </si>
  <si>
    <t>BH/05333</t>
  </si>
  <si>
    <t>BH/05487</t>
  </si>
  <si>
    <t>BH/05486</t>
  </si>
  <si>
    <t>BH/05485</t>
  </si>
  <si>
    <t>BH/05543</t>
  </si>
  <si>
    <t>BH/05670</t>
  </si>
  <si>
    <t>BH/05683</t>
  </si>
  <si>
    <t>BH/05671</t>
  </si>
  <si>
    <t>SL</t>
  </si>
  <si>
    <t>DATE</t>
  </si>
  <si>
    <t>LR NO</t>
  </si>
  <si>
    <t>FROM</t>
  </si>
  <si>
    <t>TO</t>
  </si>
  <si>
    <t>INV NO</t>
  </si>
  <si>
    <t>CASE</t>
  </si>
  <si>
    <t>PATASUNDARPUR</t>
  </si>
  <si>
    <t>RATE</t>
  </si>
  <si>
    <t>LR</t>
  </si>
  <si>
    <t>AMOUNT</t>
  </si>
  <si>
    <t>(RUPEES ELEVEN THOUSAND EIGHT HUNDRED SEVENTEEN ONLY)</t>
  </si>
  <si>
    <t xml:space="preserve">SARADA ENTERPRISES
Address:PLOT NO-790/2195/3203, CUTTACK ROAD, MAHABIR NAGAR, BHUBANESWAR, KHURDA,7854980995
GST No:21AALHP0920M1Z8
</t>
  </si>
  <si>
    <t xml:space="preserve">Bill Date:31/08/2024
Bill #:Inv-18369/24-25
Total Amount:11817.00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</si>
</sst>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66675</xdr:rowOff>
    </xdr:from>
    <xdr:to>
      <xdr:col>5</xdr:col>
      <xdr:colOff>495299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66675"/>
          <a:ext cx="3362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SARADA%20ENTERPRIS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SARADA%20ENTERPRIS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KAMAKHYANAGAR</v>
          </cell>
          <cell r="F4" t="str">
            <v>338</v>
          </cell>
          <cell r="G4">
            <v>7</v>
          </cell>
          <cell r="H4">
            <v>68</v>
          </cell>
        </row>
        <row r="5">
          <cell r="E5" t="str">
            <v>MANGALPUR</v>
          </cell>
          <cell r="F5" t="str">
            <v>328</v>
          </cell>
          <cell r="G5">
            <v>4</v>
          </cell>
          <cell r="H5">
            <v>80</v>
          </cell>
        </row>
        <row r="6">
          <cell r="E6" t="str">
            <v>BHUBAN</v>
          </cell>
          <cell r="F6" t="str">
            <v>342</v>
          </cell>
          <cell r="G6">
            <v>4</v>
          </cell>
          <cell r="H6">
            <v>75</v>
          </cell>
        </row>
        <row r="7">
          <cell r="E7" t="str">
            <v>JASIPUR</v>
          </cell>
          <cell r="F7" t="str">
            <v>362</v>
          </cell>
          <cell r="G7">
            <v>6</v>
          </cell>
          <cell r="H7">
            <v>88</v>
          </cell>
        </row>
        <row r="8">
          <cell r="E8" t="str">
            <v>SERAGADA</v>
          </cell>
          <cell r="F8" t="str">
            <v>381</v>
          </cell>
          <cell r="G8">
            <v>4</v>
          </cell>
          <cell r="H8">
            <v>90</v>
          </cell>
        </row>
        <row r="9">
          <cell r="E9" t="str">
            <v>JALESWAR</v>
          </cell>
          <cell r="F9" t="str">
            <v>391</v>
          </cell>
          <cell r="G9">
            <v>3</v>
          </cell>
          <cell r="H9">
            <v>110</v>
          </cell>
        </row>
        <row r="10">
          <cell r="E10" t="str">
            <v>BRAHMAGIRI</v>
          </cell>
          <cell r="F10" t="str">
            <v>383</v>
          </cell>
          <cell r="G10">
            <v>4</v>
          </cell>
          <cell r="H10">
            <v>60</v>
          </cell>
        </row>
        <row r="11">
          <cell r="E11" t="str">
            <v>NIALI</v>
          </cell>
          <cell r="F11" t="str">
            <v>409</v>
          </cell>
          <cell r="G11">
            <v>4</v>
          </cell>
          <cell r="H11">
            <v>60</v>
          </cell>
        </row>
        <row r="12">
          <cell r="E12" t="str">
            <v>PARADEEP</v>
          </cell>
          <cell r="F12" t="str">
            <v>408</v>
          </cell>
          <cell r="G12">
            <v>6</v>
          </cell>
          <cell r="H12">
            <v>50</v>
          </cell>
        </row>
        <row r="13">
          <cell r="E13" t="str">
            <v>KUCHINDA</v>
          </cell>
          <cell r="F13" t="str">
            <v>416</v>
          </cell>
          <cell r="G13">
            <v>3</v>
          </cell>
          <cell r="H13">
            <v>75</v>
          </cell>
        </row>
        <row r="14">
          <cell r="E14" t="str">
            <v>JANAKADEIPUR</v>
          </cell>
          <cell r="F14" t="str">
            <v>418</v>
          </cell>
          <cell r="G14">
            <v>3</v>
          </cell>
          <cell r="H14">
            <v>68</v>
          </cell>
        </row>
        <row r="15">
          <cell r="E15" t="str">
            <v>G UDAYAGIRI</v>
          </cell>
          <cell r="F15" t="str">
            <v>414</v>
          </cell>
          <cell r="G15">
            <v>5</v>
          </cell>
          <cell r="H15">
            <v>70</v>
          </cell>
        </row>
        <row r="16">
          <cell r="E16" t="str">
            <v>KHARIAR ROAD</v>
          </cell>
          <cell r="F16" t="str">
            <v>426</v>
          </cell>
          <cell r="G16">
            <v>4</v>
          </cell>
          <cell r="H16">
            <v>135</v>
          </cell>
        </row>
        <row r="17">
          <cell r="E17" t="str">
            <v>BISAM CUTTACK</v>
          </cell>
          <cell r="F17" t="str">
            <v>454</v>
          </cell>
          <cell r="G17">
            <v>5</v>
          </cell>
          <cell r="H17">
            <v>135</v>
          </cell>
        </row>
        <row r="18">
          <cell r="E18" t="str">
            <v>FAKIRPADA</v>
          </cell>
          <cell r="F18" t="str">
            <v>463</v>
          </cell>
          <cell r="G18">
            <v>7</v>
          </cell>
          <cell r="H18">
            <v>73</v>
          </cell>
        </row>
        <row r="19">
          <cell r="E19" t="str">
            <v>BHUBAN</v>
          </cell>
          <cell r="F19" t="str">
            <v>461</v>
          </cell>
          <cell r="G19">
            <v>3</v>
          </cell>
          <cell r="H19">
            <v>75</v>
          </cell>
        </row>
        <row r="20">
          <cell r="E20" t="str">
            <v>NUAPATNA</v>
          </cell>
          <cell r="F20" t="str">
            <v>464</v>
          </cell>
          <cell r="G20">
            <v>11</v>
          </cell>
          <cell r="H20">
            <v>73</v>
          </cell>
        </row>
        <row r="21">
          <cell r="E21" t="str">
            <v>charinangal jajpur</v>
          </cell>
          <cell r="F21" t="str">
            <v>474</v>
          </cell>
          <cell r="G21">
            <v>12</v>
          </cell>
          <cell r="H21">
            <v>60</v>
          </cell>
        </row>
        <row r="22">
          <cell r="E22" t="str">
            <v>PURUSOTTAMPUR</v>
          </cell>
          <cell r="F22" t="str">
            <v>475</v>
          </cell>
          <cell r="G22">
            <v>3</v>
          </cell>
          <cell r="H22">
            <v>103</v>
          </cell>
        </row>
        <row r="23">
          <cell r="E23" t="str">
            <v>BALIAPAL</v>
          </cell>
          <cell r="F23" t="str">
            <v>472</v>
          </cell>
          <cell r="G23">
            <v>4</v>
          </cell>
          <cell r="H23">
            <v>78</v>
          </cell>
        </row>
        <row r="24">
          <cell r="E24" t="str">
            <v>BHADRAK</v>
          </cell>
          <cell r="F24" t="str">
            <v>481</v>
          </cell>
          <cell r="G24">
            <v>7</v>
          </cell>
          <cell r="H24">
            <v>78</v>
          </cell>
        </row>
        <row r="25">
          <cell r="E25" t="str">
            <v>TIKABALI</v>
          </cell>
          <cell r="F25" t="str">
            <v>493</v>
          </cell>
          <cell r="G25">
            <v>3</v>
          </cell>
          <cell r="H25">
            <v>143</v>
          </cell>
        </row>
        <row r="26">
          <cell r="E26" t="str">
            <v>SORO</v>
          </cell>
          <cell r="F26" t="str">
            <v>494</v>
          </cell>
          <cell r="G26">
            <v>8</v>
          </cell>
          <cell r="H26">
            <v>78</v>
          </cell>
        </row>
        <row r="27">
          <cell r="E27" t="str">
            <v>SERAGADA</v>
          </cell>
          <cell r="F27" t="str">
            <v>496</v>
          </cell>
          <cell r="G27">
            <v>4</v>
          </cell>
          <cell r="H27">
            <v>90</v>
          </cell>
        </row>
        <row r="28">
          <cell r="E28" t="str">
            <v>MANGALPUR</v>
          </cell>
          <cell r="F28" t="str">
            <v>507</v>
          </cell>
          <cell r="G28">
            <v>5</v>
          </cell>
          <cell r="H28">
            <v>80</v>
          </cell>
        </row>
        <row r="29">
          <cell r="E29" t="str">
            <v>ICHHAPUR</v>
          </cell>
          <cell r="F29" t="str">
            <v>508</v>
          </cell>
          <cell r="G29">
            <v>4</v>
          </cell>
          <cell r="H29">
            <v>45</v>
          </cell>
        </row>
        <row r="30">
          <cell r="E30" t="str">
            <v>ANANDAPUR</v>
          </cell>
          <cell r="F30" t="str">
            <v>510</v>
          </cell>
          <cell r="G30">
            <v>7</v>
          </cell>
          <cell r="H30">
            <v>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BHUBAN</v>
          </cell>
          <cell r="F4" t="str">
            <v>524</v>
          </cell>
          <cell r="G4">
            <v>3</v>
          </cell>
          <cell r="H4">
            <v>75</v>
          </cell>
        </row>
        <row r="5">
          <cell r="E5" t="str">
            <v>KAMAKHYANAGAR</v>
          </cell>
          <cell r="F5" t="str">
            <v>523</v>
          </cell>
          <cell r="G5">
            <v>7</v>
          </cell>
          <cell r="H5">
            <v>68</v>
          </cell>
        </row>
        <row r="6">
          <cell r="E6" t="str">
            <v>JASIPUR</v>
          </cell>
          <cell r="F6" t="str">
            <v>522</v>
          </cell>
          <cell r="G6">
            <v>6</v>
          </cell>
          <cell r="H6">
            <v>88</v>
          </cell>
        </row>
        <row r="7">
          <cell r="E7" t="str">
            <v>BALIGUDA</v>
          </cell>
          <cell r="F7" t="str">
            <v>543</v>
          </cell>
          <cell r="G7">
            <v>3</v>
          </cell>
          <cell r="H7">
            <v>100</v>
          </cell>
        </row>
        <row r="8">
          <cell r="E8" t="str">
            <v>PATASUNDARPUR</v>
          </cell>
          <cell r="F8" t="str">
            <v>521</v>
          </cell>
          <cell r="G8">
            <v>3</v>
          </cell>
          <cell r="H8">
            <v>45</v>
          </cell>
        </row>
        <row r="9">
          <cell r="E9" t="str">
            <v>DASPALLA</v>
          </cell>
          <cell r="F9" t="str">
            <v>564</v>
          </cell>
          <cell r="G9">
            <v>3</v>
          </cell>
          <cell r="H9">
            <v>70</v>
          </cell>
        </row>
        <row r="10">
          <cell r="E10" t="str">
            <v>PARADEEP</v>
          </cell>
          <cell r="F10" t="str">
            <v>587</v>
          </cell>
          <cell r="G10">
            <v>4</v>
          </cell>
          <cell r="H10">
            <v>50</v>
          </cell>
        </row>
        <row r="11">
          <cell r="E11" t="str">
            <v>BHADRAK</v>
          </cell>
          <cell r="F11" t="str">
            <v>605</v>
          </cell>
          <cell r="G11">
            <v>7</v>
          </cell>
          <cell r="H11">
            <v>78</v>
          </cell>
        </row>
        <row r="12">
          <cell r="E12" t="str">
            <v>NIALI</v>
          </cell>
          <cell r="F12" t="str">
            <v>624</v>
          </cell>
          <cell r="G12">
            <v>4</v>
          </cell>
          <cell r="H12">
            <v>60</v>
          </cell>
        </row>
        <row r="13">
          <cell r="E13" t="str">
            <v>NUAPATNA</v>
          </cell>
          <cell r="F13" t="str">
            <v>640</v>
          </cell>
          <cell r="G13">
            <v>12</v>
          </cell>
          <cell r="H13">
            <v>73</v>
          </cell>
        </row>
        <row r="14">
          <cell r="E14" t="str">
            <v>BHUBAN</v>
          </cell>
          <cell r="F14" t="str">
            <v>656</v>
          </cell>
          <cell r="G14">
            <v>3</v>
          </cell>
          <cell r="H14">
            <v>75</v>
          </cell>
        </row>
        <row r="15">
          <cell r="E15" t="str">
            <v>PARADEEP</v>
          </cell>
          <cell r="F15" t="str">
            <v>655</v>
          </cell>
          <cell r="G15">
            <v>2</v>
          </cell>
          <cell r="H15">
            <v>50</v>
          </cell>
        </row>
        <row r="16">
          <cell r="E16" t="str">
            <v>SERAGADA</v>
          </cell>
          <cell r="F16" t="str">
            <v>673</v>
          </cell>
          <cell r="G16">
            <v>4</v>
          </cell>
          <cell r="H16">
            <v>90</v>
          </cell>
        </row>
        <row r="17">
          <cell r="E17" t="str">
            <v>TIKABALI</v>
          </cell>
          <cell r="F17" t="str">
            <v>665</v>
          </cell>
          <cell r="G17">
            <v>3</v>
          </cell>
          <cell r="H17">
            <v>143</v>
          </cell>
        </row>
        <row r="18">
          <cell r="E18" t="str">
            <v>BALIAPAL</v>
          </cell>
          <cell r="F18" t="str">
            <v>674</v>
          </cell>
          <cell r="G18">
            <v>4</v>
          </cell>
          <cell r="H18">
            <v>78</v>
          </cell>
        </row>
        <row r="19">
          <cell r="E19" t="str">
            <v>KAMAKHYANAGAR</v>
          </cell>
          <cell r="F19" t="str">
            <v>709</v>
          </cell>
          <cell r="G19">
            <v>8</v>
          </cell>
          <cell r="H19">
            <v>68</v>
          </cell>
        </row>
        <row r="20">
          <cell r="E20" t="str">
            <v>BHADRAK</v>
          </cell>
          <cell r="F20" t="str">
            <v>684</v>
          </cell>
          <cell r="G20">
            <v>6</v>
          </cell>
          <cell r="H20">
            <v>78</v>
          </cell>
        </row>
        <row r="21">
          <cell r="E21" t="str">
            <v>SALIPUR</v>
          </cell>
          <cell r="F21" t="str">
            <v>681</v>
          </cell>
          <cell r="G21">
            <v>2</v>
          </cell>
          <cell r="H21">
            <v>68</v>
          </cell>
        </row>
        <row r="22">
          <cell r="E22" t="str">
            <v>BHUBAN</v>
          </cell>
          <cell r="F22" t="str">
            <v>706</v>
          </cell>
          <cell r="G22">
            <v>4</v>
          </cell>
          <cell r="H22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C10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7" style="1" bestFit="1" customWidth="1"/>
    <col min="6" max="6" width="9.85546875" style="1" bestFit="1" customWidth="1"/>
    <col min="7" max="7" width="5.42578125" style="1" bestFit="1" customWidth="1"/>
    <col min="8" max="8" width="7.7109375" style="2" customWidth="1"/>
    <col min="9" max="9" width="6.85546875" style="2" customWidth="1"/>
    <col min="10" max="10" width="11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3.5" customHeight="1">
      <c r="A2" s="17" t="s">
        <v>108</v>
      </c>
      <c r="B2" s="18"/>
      <c r="C2" s="18"/>
      <c r="D2" s="18"/>
      <c r="E2" s="18"/>
      <c r="F2" s="18"/>
      <c r="G2" s="19"/>
      <c r="H2" s="20" t="s">
        <v>109</v>
      </c>
      <c r="I2" s="20"/>
      <c r="J2" s="20"/>
    </row>
    <row r="3" spans="1:10" s="10" customFormat="1">
      <c r="A3" s="5" t="s">
        <v>96</v>
      </c>
      <c r="B3" s="5" t="s">
        <v>97</v>
      </c>
      <c r="C3" s="5" t="s">
        <v>98</v>
      </c>
      <c r="D3" s="5" t="s">
        <v>99</v>
      </c>
      <c r="E3" s="5" t="s">
        <v>100</v>
      </c>
      <c r="F3" s="5" t="s">
        <v>101</v>
      </c>
      <c r="G3" s="5" t="s">
        <v>102</v>
      </c>
      <c r="H3" s="9" t="s">
        <v>104</v>
      </c>
      <c r="I3" s="9" t="s">
        <v>105</v>
      </c>
      <c r="J3" s="9" t="s">
        <v>106</v>
      </c>
    </row>
    <row r="4" spans="1:10">
      <c r="A4" s="4">
        <v>1</v>
      </c>
      <c r="B4" s="4" t="s">
        <v>5</v>
      </c>
      <c r="C4" s="4" t="s">
        <v>67</v>
      </c>
      <c r="D4" s="8" t="s">
        <v>66</v>
      </c>
      <c r="E4" s="4" t="s">
        <v>44</v>
      </c>
      <c r="F4" s="4" t="s">
        <v>6</v>
      </c>
      <c r="G4" s="4">
        <v>10</v>
      </c>
      <c r="H4" s="6">
        <f>VLOOKUP(E4,[1]Invoice!$E$4:$H$30,4,FALSE)</f>
        <v>60</v>
      </c>
      <c r="I4" s="6">
        <v>25</v>
      </c>
      <c r="J4" s="6">
        <f>G4*H4+I4</f>
        <v>625</v>
      </c>
    </row>
    <row r="5" spans="1:10">
      <c r="A5" s="4">
        <v>2</v>
      </c>
      <c r="B5" s="4" t="s">
        <v>5</v>
      </c>
      <c r="C5" s="4" t="s">
        <v>68</v>
      </c>
      <c r="D5" s="8" t="s">
        <v>66</v>
      </c>
      <c r="E5" s="4" t="s">
        <v>45</v>
      </c>
      <c r="F5" s="4" t="s">
        <v>37</v>
      </c>
      <c r="G5" s="4">
        <v>4</v>
      </c>
      <c r="H5" s="6">
        <f>VLOOKUP(E5,[1]Invoice!$E$4:$H$30,4,FALSE)</f>
        <v>73</v>
      </c>
      <c r="I5" s="6">
        <v>25</v>
      </c>
      <c r="J5" s="6">
        <f t="shared" ref="J5:J32" si="0">G5*H5+I5</f>
        <v>317</v>
      </c>
    </row>
    <row r="6" spans="1:10">
      <c r="A6" s="4">
        <v>3</v>
      </c>
      <c r="B6" s="4" t="s">
        <v>5</v>
      </c>
      <c r="C6" s="4" t="s">
        <v>69</v>
      </c>
      <c r="D6" s="8" t="s">
        <v>66</v>
      </c>
      <c r="E6" s="4" t="s">
        <v>46</v>
      </c>
      <c r="F6" s="4" t="s">
        <v>38</v>
      </c>
      <c r="G6" s="4">
        <v>6</v>
      </c>
      <c r="H6" s="6">
        <v>70</v>
      </c>
      <c r="I6" s="6">
        <v>25</v>
      </c>
      <c r="J6" s="6">
        <f t="shared" si="0"/>
        <v>445</v>
      </c>
    </row>
    <row r="7" spans="1:10">
      <c r="A7" s="4">
        <v>4</v>
      </c>
      <c r="B7" s="4" t="s">
        <v>32</v>
      </c>
      <c r="C7" s="4" t="s">
        <v>70</v>
      </c>
      <c r="D7" s="8" t="s">
        <v>66</v>
      </c>
      <c r="E7" s="4" t="s">
        <v>47</v>
      </c>
      <c r="F7" s="4" t="s">
        <v>33</v>
      </c>
      <c r="G7" s="4">
        <v>7</v>
      </c>
      <c r="H7" s="6">
        <f>VLOOKUP(E7,[2]Invoice!$E$4:$H$22,4,FALSE)</f>
        <v>88</v>
      </c>
      <c r="I7" s="6">
        <v>25</v>
      </c>
      <c r="J7" s="6">
        <f t="shared" si="0"/>
        <v>641</v>
      </c>
    </row>
    <row r="8" spans="1:10">
      <c r="A8" s="4">
        <v>5</v>
      </c>
      <c r="B8" s="4" t="s">
        <v>32</v>
      </c>
      <c r="C8" s="4" t="s">
        <v>71</v>
      </c>
      <c r="D8" s="8" t="s">
        <v>66</v>
      </c>
      <c r="E8" s="4" t="s">
        <v>48</v>
      </c>
      <c r="F8" s="4" t="s">
        <v>34</v>
      </c>
      <c r="G8" s="4">
        <v>8</v>
      </c>
      <c r="H8" s="6">
        <f>VLOOKUP(E8,[1]Invoice!$E$4:$H$30,4,FALSE)</f>
        <v>78</v>
      </c>
      <c r="I8" s="6">
        <v>25</v>
      </c>
      <c r="J8" s="6">
        <f t="shared" si="0"/>
        <v>649</v>
      </c>
    </row>
    <row r="9" spans="1:10">
      <c r="A9" s="4">
        <v>6</v>
      </c>
      <c r="B9" s="4" t="s">
        <v>32</v>
      </c>
      <c r="C9" s="4" t="s">
        <v>72</v>
      </c>
      <c r="D9" s="8" t="s">
        <v>66</v>
      </c>
      <c r="E9" s="4" t="s">
        <v>49</v>
      </c>
      <c r="F9" s="4" t="s">
        <v>35</v>
      </c>
      <c r="G9" s="4">
        <v>5</v>
      </c>
      <c r="H9" s="6">
        <f>VLOOKUP(E9,[1]Invoice!$E$4:$H$30,4,FALSE)</f>
        <v>80</v>
      </c>
      <c r="I9" s="6">
        <v>25</v>
      </c>
      <c r="J9" s="6">
        <f t="shared" si="0"/>
        <v>425</v>
      </c>
    </row>
    <row r="10" spans="1:10">
      <c r="A10" s="4">
        <v>7</v>
      </c>
      <c r="B10" s="4" t="s">
        <v>32</v>
      </c>
      <c r="C10" s="4" t="s">
        <v>73</v>
      </c>
      <c r="D10" s="8" t="s">
        <v>66</v>
      </c>
      <c r="E10" s="4" t="s">
        <v>50</v>
      </c>
      <c r="F10" s="4" t="s">
        <v>36</v>
      </c>
      <c r="G10" s="4">
        <v>3</v>
      </c>
      <c r="H10" s="6">
        <f>VLOOKUP(E10,[1]Invoice!$E$4:$H$30,4,FALSE)</f>
        <v>103</v>
      </c>
      <c r="I10" s="6">
        <v>25</v>
      </c>
      <c r="J10" s="6">
        <f t="shared" si="0"/>
        <v>334</v>
      </c>
    </row>
    <row r="11" spans="1:10">
      <c r="A11" s="4">
        <v>8</v>
      </c>
      <c r="B11" s="4" t="s">
        <v>28</v>
      </c>
      <c r="C11" s="4" t="s">
        <v>74</v>
      </c>
      <c r="D11" s="8" t="s">
        <v>66</v>
      </c>
      <c r="E11" s="4" t="s">
        <v>51</v>
      </c>
      <c r="F11" s="4" t="s">
        <v>29</v>
      </c>
      <c r="G11" s="4">
        <v>3</v>
      </c>
      <c r="H11" s="6">
        <f>VLOOKUP(E11,[2]Invoice!$E$4:$H$22,4,FALSE)</f>
        <v>70</v>
      </c>
      <c r="I11" s="6">
        <v>25</v>
      </c>
      <c r="J11" s="6">
        <f t="shared" si="0"/>
        <v>235</v>
      </c>
    </row>
    <row r="12" spans="1:10">
      <c r="A12" s="4">
        <v>9</v>
      </c>
      <c r="B12" s="4" t="s">
        <v>28</v>
      </c>
      <c r="C12" s="4" t="s">
        <v>75</v>
      </c>
      <c r="D12" s="8" t="s">
        <v>66</v>
      </c>
      <c r="E12" s="4" t="s">
        <v>52</v>
      </c>
      <c r="F12" s="4" t="s">
        <v>30</v>
      </c>
      <c r="G12" s="4">
        <v>3</v>
      </c>
      <c r="H12" s="6">
        <v>70</v>
      </c>
      <c r="I12" s="6">
        <v>25</v>
      </c>
      <c r="J12" s="6">
        <f t="shared" si="0"/>
        <v>235</v>
      </c>
    </row>
    <row r="13" spans="1:10">
      <c r="A13" s="4">
        <v>10</v>
      </c>
      <c r="B13" s="4" t="s">
        <v>28</v>
      </c>
      <c r="C13" s="4" t="s">
        <v>76</v>
      </c>
      <c r="D13" s="8" t="s">
        <v>66</v>
      </c>
      <c r="E13" s="4" t="s">
        <v>53</v>
      </c>
      <c r="F13" s="4" t="s">
        <v>31</v>
      </c>
      <c r="G13" s="4">
        <v>3</v>
      </c>
      <c r="H13" s="6">
        <f>VLOOKUP(E13,[1]Invoice!$E$4:$H$30,4,FALSE)</f>
        <v>60</v>
      </c>
      <c r="I13" s="6">
        <v>25</v>
      </c>
      <c r="J13" s="6">
        <f t="shared" si="0"/>
        <v>205</v>
      </c>
    </row>
    <row r="14" spans="1:10">
      <c r="A14" s="4">
        <v>11</v>
      </c>
      <c r="B14" s="4" t="s">
        <v>26</v>
      </c>
      <c r="C14" s="4" t="s">
        <v>77</v>
      </c>
      <c r="D14" s="8" t="s">
        <v>66</v>
      </c>
      <c r="E14" s="4" t="s">
        <v>54</v>
      </c>
      <c r="F14" s="4" t="s">
        <v>27</v>
      </c>
      <c r="G14" s="4">
        <v>6</v>
      </c>
      <c r="H14" s="6">
        <f>VLOOKUP(E14,[2]Invoice!$E$4:$H$22,4,FALSE)</f>
        <v>50</v>
      </c>
      <c r="I14" s="6">
        <v>25</v>
      </c>
      <c r="J14" s="6">
        <f t="shared" si="0"/>
        <v>325</v>
      </c>
    </row>
    <row r="15" spans="1:10">
      <c r="A15" s="4">
        <v>12</v>
      </c>
      <c r="B15" s="4" t="s">
        <v>24</v>
      </c>
      <c r="C15" s="4" t="s">
        <v>78</v>
      </c>
      <c r="D15" s="8" t="s">
        <v>66</v>
      </c>
      <c r="E15" s="4" t="s">
        <v>55</v>
      </c>
      <c r="F15" s="4" t="s">
        <v>25</v>
      </c>
      <c r="G15" s="4">
        <v>5</v>
      </c>
      <c r="H15" s="6">
        <f>VLOOKUP(E15,[2]Invoice!$E$4:$H$22,4,FALSE)</f>
        <v>78</v>
      </c>
      <c r="I15" s="6">
        <v>25</v>
      </c>
      <c r="J15" s="6">
        <f t="shared" si="0"/>
        <v>415</v>
      </c>
    </row>
    <row r="16" spans="1:10">
      <c r="A16" s="4">
        <v>13</v>
      </c>
      <c r="B16" s="4" t="s">
        <v>3</v>
      </c>
      <c r="C16" s="4" t="s">
        <v>79</v>
      </c>
      <c r="D16" s="8" t="s">
        <v>66</v>
      </c>
      <c r="E16" s="4" t="s">
        <v>56</v>
      </c>
      <c r="F16" s="4" t="s">
        <v>4</v>
      </c>
      <c r="G16" s="4">
        <v>6</v>
      </c>
      <c r="H16" s="6">
        <f>VLOOKUP(E16,[2]Invoice!$E$4:$H$22,4,FALSE)</f>
        <v>78</v>
      </c>
      <c r="I16" s="6">
        <v>25</v>
      </c>
      <c r="J16" s="6">
        <f t="shared" si="0"/>
        <v>493</v>
      </c>
    </row>
    <row r="17" spans="1:10">
      <c r="A17" s="4">
        <v>14</v>
      </c>
      <c r="B17" s="4" t="s">
        <v>3</v>
      </c>
      <c r="C17" s="4" t="s">
        <v>80</v>
      </c>
      <c r="D17" s="8" t="s">
        <v>66</v>
      </c>
      <c r="E17" s="4" t="s">
        <v>57</v>
      </c>
      <c r="F17" s="4" t="s">
        <v>23</v>
      </c>
      <c r="G17" s="4">
        <v>3</v>
      </c>
      <c r="H17" s="6">
        <f>VLOOKUP(E17,[1]Invoice!$E$4:$H$30,4,FALSE)</f>
        <v>110</v>
      </c>
      <c r="I17" s="6">
        <v>25</v>
      </c>
      <c r="J17" s="6">
        <f t="shared" si="0"/>
        <v>355</v>
      </c>
    </row>
    <row r="18" spans="1:10">
      <c r="A18" s="4">
        <v>15</v>
      </c>
      <c r="B18" s="4" t="s">
        <v>17</v>
      </c>
      <c r="C18" s="4" t="s">
        <v>81</v>
      </c>
      <c r="D18" s="8" t="s">
        <v>66</v>
      </c>
      <c r="E18" s="4" t="s">
        <v>58</v>
      </c>
      <c r="F18" s="4" t="s">
        <v>18</v>
      </c>
      <c r="G18" s="4">
        <v>4</v>
      </c>
      <c r="H18" s="6">
        <f>VLOOKUP(E18,[2]Invoice!$E$4:$H$22,4,FALSE)</f>
        <v>60</v>
      </c>
      <c r="I18" s="6">
        <v>25</v>
      </c>
      <c r="J18" s="6">
        <f t="shared" si="0"/>
        <v>265</v>
      </c>
    </row>
    <row r="19" spans="1:10">
      <c r="A19" s="4">
        <v>16</v>
      </c>
      <c r="B19" s="4" t="s">
        <v>17</v>
      </c>
      <c r="C19" s="4" t="s">
        <v>82</v>
      </c>
      <c r="D19" s="8" t="s">
        <v>66</v>
      </c>
      <c r="E19" s="4" t="s">
        <v>59</v>
      </c>
      <c r="F19" s="4" t="s">
        <v>19</v>
      </c>
      <c r="G19" s="4">
        <v>6</v>
      </c>
      <c r="H19" s="6">
        <v>73</v>
      </c>
      <c r="I19" s="6">
        <v>25</v>
      </c>
      <c r="J19" s="6">
        <f t="shared" si="0"/>
        <v>463</v>
      </c>
    </row>
    <row r="20" spans="1:10">
      <c r="A20" s="4">
        <v>18</v>
      </c>
      <c r="B20" s="4" t="s">
        <v>17</v>
      </c>
      <c r="C20" s="4" t="s">
        <v>83</v>
      </c>
      <c r="D20" s="8" t="s">
        <v>66</v>
      </c>
      <c r="E20" s="4" t="s">
        <v>60</v>
      </c>
      <c r="F20" s="4" t="s">
        <v>20</v>
      </c>
      <c r="G20" s="4">
        <v>2</v>
      </c>
      <c r="H20" s="6">
        <f>VLOOKUP(E20,[1]Invoice!$E$4:$H$30,4,FALSE)</f>
        <v>75</v>
      </c>
      <c r="I20" s="6">
        <v>25</v>
      </c>
      <c r="J20" s="6">
        <f t="shared" si="0"/>
        <v>175</v>
      </c>
    </row>
    <row r="21" spans="1:10">
      <c r="A21" s="4">
        <v>19</v>
      </c>
      <c r="B21" s="4" t="s">
        <v>17</v>
      </c>
      <c r="C21" s="4" t="s">
        <v>84</v>
      </c>
      <c r="D21" s="8" t="s">
        <v>66</v>
      </c>
      <c r="E21" s="4" t="s">
        <v>61</v>
      </c>
      <c r="F21" s="4" t="s">
        <v>21</v>
      </c>
      <c r="G21" s="4">
        <v>3</v>
      </c>
      <c r="H21" s="6">
        <f>VLOOKUP(E21,[2]Invoice!$E$4:$H$22,4,FALSE)</f>
        <v>75</v>
      </c>
      <c r="I21" s="6">
        <v>25</v>
      </c>
      <c r="J21" s="6">
        <f t="shared" si="0"/>
        <v>250</v>
      </c>
    </row>
    <row r="22" spans="1:10">
      <c r="A22" s="4">
        <v>20</v>
      </c>
      <c r="B22" s="4" t="s">
        <v>17</v>
      </c>
      <c r="C22" s="4" t="s">
        <v>85</v>
      </c>
      <c r="D22" s="8" t="s">
        <v>66</v>
      </c>
      <c r="E22" s="4" t="s">
        <v>48</v>
      </c>
      <c r="F22" s="4" t="s">
        <v>22</v>
      </c>
      <c r="G22" s="4">
        <v>8</v>
      </c>
      <c r="H22" s="6">
        <f>VLOOKUP(E22,[1]Invoice!$E$4:$H$30,4,FALSE)</f>
        <v>78</v>
      </c>
      <c r="I22" s="6">
        <v>25</v>
      </c>
      <c r="J22" s="6">
        <f t="shared" si="0"/>
        <v>649</v>
      </c>
    </row>
    <row r="23" spans="1:10">
      <c r="A23" s="4">
        <v>21</v>
      </c>
      <c r="B23" s="4" t="s">
        <v>13</v>
      </c>
      <c r="C23" s="4" t="s">
        <v>86</v>
      </c>
      <c r="D23" s="8" t="s">
        <v>66</v>
      </c>
      <c r="E23" s="4" t="s">
        <v>62</v>
      </c>
      <c r="F23" s="4" t="s">
        <v>14</v>
      </c>
      <c r="G23" s="4">
        <v>2</v>
      </c>
      <c r="H23" s="6">
        <f>VLOOKUP(E23,[2]Invoice!$E$4:$H$22,4,FALSE)</f>
        <v>100</v>
      </c>
      <c r="I23" s="6">
        <v>25</v>
      </c>
      <c r="J23" s="6">
        <f t="shared" si="0"/>
        <v>225</v>
      </c>
    </row>
    <row r="24" spans="1:10">
      <c r="A24" s="4">
        <v>23</v>
      </c>
      <c r="B24" s="4" t="s">
        <v>13</v>
      </c>
      <c r="C24" s="4" t="s">
        <v>87</v>
      </c>
      <c r="D24" s="8" t="s">
        <v>66</v>
      </c>
      <c r="E24" s="4" t="s">
        <v>63</v>
      </c>
      <c r="F24" s="4" t="s">
        <v>15</v>
      </c>
      <c r="G24" s="4">
        <v>4</v>
      </c>
      <c r="H24" s="6">
        <f>VLOOKUP(E24,[2]Invoice!$E$4:$H$22,4,FALSE)</f>
        <v>143</v>
      </c>
      <c r="I24" s="6">
        <v>25</v>
      </c>
      <c r="J24" s="6">
        <f t="shared" si="0"/>
        <v>597</v>
      </c>
    </row>
    <row r="25" spans="1:10">
      <c r="A25" s="4">
        <v>24</v>
      </c>
      <c r="B25" s="4" t="s">
        <v>13</v>
      </c>
      <c r="C25" s="4" t="s">
        <v>88</v>
      </c>
      <c r="D25" s="8" t="s">
        <v>66</v>
      </c>
      <c r="E25" s="4" t="s">
        <v>64</v>
      </c>
      <c r="F25" s="4" t="s">
        <v>16</v>
      </c>
      <c r="G25" s="4">
        <v>4</v>
      </c>
      <c r="H25" s="6">
        <f>VLOOKUP(E25,[1]Invoice!$E$4:$H$30,4,FALSE)</f>
        <v>45</v>
      </c>
      <c r="I25" s="6">
        <v>25</v>
      </c>
      <c r="J25" s="6">
        <f t="shared" si="0"/>
        <v>205</v>
      </c>
    </row>
    <row r="26" spans="1:10">
      <c r="A26" s="4">
        <v>25</v>
      </c>
      <c r="B26" s="4" t="s">
        <v>9</v>
      </c>
      <c r="C26" s="4" t="s">
        <v>89</v>
      </c>
      <c r="D26" s="8" t="s">
        <v>66</v>
      </c>
      <c r="E26" s="4" t="s">
        <v>65</v>
      </c>
      <c r="F26" s="4" t="s">
        <v>10</v>
      </c>
      <c r="G26" s="4">
        <v>12</v>
      </c>
      <c r="H26" s="6">
        <f>VLOOKUP(E26,[2]Invoice!$E$4:$H$22,4,FALSE)</f>
        <v>73</v>
      </c>
      <c r="I26" s="6">
        <v>25</v>
      </c>
      <c r="J26" s="6">
        <f t="shared" si="0"/>
        <v>901</v>
      </c>
    </row>
    <row r="27" spans="1:10">
      <c r="A27" s="4">
        <v>26</v>
      </c>
      <c r="B27" s="4" t="s">
        <v>9</v>
      </c>
      <c r="C27" s="4" t="s">
        <v>90</v>
      </c>
      <c r="D27" s="8" t="s">
        <v>66</v>
      </c>
      <c r="E27" s="4" t="s">
        <v>44</v>
      </c>
      <c r="F27" s="4" t="s">
        <v>11</v>
      </c>
      <c r="G27" s="4">
        <v>8</v>
      </c>
      <c r="H27" s="6">
        <f>VLOOKUP(E27,[1]Invoice!$E$4:$H$30,4,FALSE)</f>
        <v>60</v>
      </c>
      <c r="I27" s="6">
        <v>25</v>
      </c>
      <c r="J27" s="6">
        <f t="shared" si="0"/>
        <v>505</v>
      </c>
    </row>
    <row r="28" spans="1:10">
      <c r="A28" s="4">
        <v>27</v>
      </c>
      <c r="B28" s="4" t="s">
        <v>9</v>
      </c>
      <c r="C28" s="4" t="s">
        <v>91</v>
      </c>
      <c r="D28" s="8" t="s">
        <v>66</v>
      </c>
      <c r="E28" s="4" t="s">
        <v>56</v>
      </c>
      <c r="F28" s="4" t="s">
        <v>12</v>
      </c>
      <c r="G28" s="4">
        <v>6</v>
      </c>
      <c r="H28" s="6">
        <f>VLOOKUP(E28,[2]Invoice!$E$4:$H$22,4,FALSE)</f>
        <v>78</v>
      </c>
      <c r="I28" s="6">
        <v>25</v>
      </c>
      <c r="J28" s="6">
        <f t="shared" si="0"/>
        <v>493</v>
      </c>
    </row>
    <row r="29" spans="1:10">
      <c r="A29" s="4">
        <v>28</v>
      </c>
      <c r="B29" s="4" t="s">
        <v>7</v>
      </c>
      <c r="C29" s="4" t="s">
        <v>92</v>
      </c>
      <c r="D29" s="8" t="s">
        <v>66</v>
      </c>
      <c r="E29" s="4" t="s">
        <v>45</v>
      </c>
      <c r="F29" s="4" t="s">
        <v>8</v>
      </c>
      <c r="G29" s="4">
        <v>5</v>
      </c>
      <c r="H29" s="6">
        <f>VLOOKUP(E29,[1]Invoice!$E$4:$H$30,4,FALSE)</f>
        <v>73</v>
      </c>
      <c r="I29" s="6">
        <v>25</v>
      </c>
      <c r="J29" s="6">
        <f t="shared" si="0"/>
        <v>390</v>
      </c>
    </row>
    <row r="30" spans="1:10">
      <c r="A30" s="4">
        <v>29</v>
      </c>
      <c r="B30" s="4" t="s">
        <v>40</v>
      </c>
      <c r="C30" s="4" t="s">
        <v>93</v>
      </c>
      <c r="D30" s="8" t="s">
        <v>66</v>
      </c>
      <c r="E30" s="4" t="s">
        <v>46</v>
      </c>
      <c r="F30" s="4" t="s">
        <v>41</v>
      </c>
      <c r="G30" s="4">
        <v>7</v>
      </c>
      <c r="H30" s="6">
        <v>70</v>
      </c>
      <c r="I30" s="6">
        <v>25</v>
      </c>
      <c r="J30" s="6">
        <f t="shared" si="0"/>
        <v>515</v>
      </c>
    </row>
    <row r="31" spans="1:10">
      <c r="A31" s="4">
        <v>30</v>
      </c>
      <c r="B31" s="4" t="s">
        <v>1</v>
      </c>
      <c r="C31" s="4" t="s">
        <v>94</v>
      </c>
      <c r="D31" s="8" t="s">
        <v>66</v>
      </c>
      <c r="E31" s="8" t="s">
        <v>103</v>
      </c>
      <c r="F31" s="4" t="s">
        <v>2</v>
      </c>
      <c r="G31" s="4">
        <v>3</v>
      </c>
      <c r="H31" s="6">
        <f>VLOOKUP(E31,[2]Invoice!$E$4:$H$22,4,FALSE)</f>
        <v>45</v>
      </c>
      <c r="I31" s="6">
        <v>25</v>
      </c>
      <c r="J31" s="6">
        <f t="shared" si="0"/>
        <v>160</v>
      </c>
    </row>
    <row r="32" spans="1:10">
      <c r="A32" s="4">
        <v>31</v>
      </c>
      <c r="B32" s="4" t="s">
        <v>1</v>
      </c>
      <c r="C32" s="4" t="s">
        <v>95</v>
      </c>
      <c r="D32" s="8" t="s">
        <v>66</v>
      </c>
      <c r="E32" s="4" t="s">
        <v>61</v>
      </c>
      <c r="F32" s="4" t="s">
        <v>39</v>
      </c>
      <c r="G32" s="4">
        <v>4</v>
      </c>
      <c r="H32" s="6">
        <f>VLOOKUP(E32,[2]Invoice!$E$4:$H$22,4,FALSE)</f>
        <v>75</v>
      </c>
      <c r="I32" s="6">
        <v>25</v>
      </c>
      <c r="J32" s="6">
        <f t="shared" si="0"/>
        <v>325</v>
      </c>
    </row>
    <row r="33" spans="1:10" s="3" customFormat="1">
      <c r="A33" s="11" t="s">
        <v>107</v>
      </c>
      <c r="B33" s="12"/>
      <c r="C33" s="12"/>
      <c r="D33" s="12"/>
      <c r="E33" s="12"/>
      <c r="F33" s="12"/>
      <c r="G33" s="12"/>
      <c r="H33" s="13"/>
      <c r="I33" s="14"/>
      <c r="J33" s="7">
        <f>SUM(J4:J32)</f>
        <v>11817</v>
      </c>
    </row>
    <row r="34" spans="1:10" s="3" customFormat="1" ht="30" customHeight="1">
      <c r="A34" s="15" t="s">
        <v>42</v>
      </c>
      <c r="B34" s="15"/>
      <c r="C34" s="15"/>
      <c r="D34" s="15"/>
      <c r="E34" s="15"/>
      <c r="F34" s="15"/>
      <c r="G34" s="15"/>
      <c r="H34" s="16"/>
      <c r="I34" s="16"/>
      <c r="J34" s="16"/>
    </row>
    <row r="35" spans="1:10" s="3" customFormat="1" ht="30" customHeight="1">
      <c r="A35" s="15" t="s">
        <v>43</v>
      </c>
      <c r="B35" s="15"/>
      <c r="C35" s="15"/>
      <c r="D35" s="15"/>
      <c r="E35" s="15"/>
      <c r="F35" s="15"/>
      <c r="G35" s="15"/>
      <c r="H35" s="16"/>
      <c r="I35" s="16"/>
      <c r="J35" s="16"/>
    </row>
  </sheetData>
  <sortState ref="B4:K32">
    <sortCondition ref="B4"/>
  </sortState>
  <mergeCells count="7">
    <mergeCell ref="A33:I33"/>
    <mergeCell ref="A34:J34"/>
    <mergeCell ref="A35:J35"/>
    <mergeCell ref="A1:G1"/>
    <mergeCell ref="A2:G2"/>
    <mergeCell ref="H1:J1"/>
    <mergeCell ref="H2:J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2024-09-09T08:28:44Z</cp:lastPrinted>
  <dcterms:created xsi:type="dcterms:W3CDTF">2024-09-09T08:29:03Z</dcterms:created>
  <dcterms:modified xsi:type="dcterms:W3CDTF">2024-09-09T11:10:25Z</dcterms:modified>
</cp:coreProperties>
</file>