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Invoice!$H$1:$H$29</definedName>
  </definedNames>
  <calcPr calcId="124519"/>
</workbook>
</file>

<file path=xl/calcChain.xml><?xml version="1.0" encoding="utf-8"?>
<calcChain xmlns="http://schemas.openxmlformats.org/spreadsheetml/2006/main">
  <c r="J5" i="1"/>
  <c r="J8"/>
  <c r="H18" l="1"/>
  <c r="J18" s="1"/>
  <c r="H9"/>
  <c r="J9" s="1"/>
  <c r="H6" l="1"/>
  <c r="J6" s="1"/>
  <c r="H7"/>
  <c r="J7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9"/>
  <c r="J19" s="1"/>
  <c r="H20"/>
  <c r="J20" s="1"/>
  <c r="H21"/>
  <c r="J21" s="1"/>
  <c r="H22"/>
  <c r="J22" s="1"/>
  <c r="H23"/>
  <c r="J23" s="1"/>
  <c r="H4"/>
  <c r="J4" s="1"/>
  <c r="J24" l="1"/>
</calcChain>
</file>

<file path=xl/sharedStrings.xml><?xml version="1.0" encoding="utf-8"?>
<sst xmlns="http://schemas.openxmlformats.org/spreadsheetml/2006/main" count="116" uniqueCount="86">
  <si>
    <t>INVOICE
PRAGATI LOGISTICS,SAMANTA SAHI KHUNTIA LANE,8984191006
GST No:21AGHPB9356M1Z9</t>
  </si>
  <si>
    <t>25/4/2024</t>
  </si>
  <si>
    <t>92</t>
  </si>
  <si>
    <t>16/4/2024</t>
  </si>
  <si>
    <t>35</t>
  </si>
  <si>
    <t>13/4/2024</t>
  </si>
  <si>
    <t>32</t>
  </si>
  <si>
    <t>12/4/2024</t>
  </si>
  <si>
    <t>20</t>
  </si>
  <si>
    <t>11/4/2024</t>
  </si>
  <si>
    <t>19</t>
  </si>
  <si>
    <t>09/4/2024</t>
  </si>
  <si>
    <t>8</t>
  </si>
  <si>
    <t>12</t>
  </si>
  <si>
    <t>02/4/2024</t>
  </si>
  <si>
    <t>2200</t>
  </si>
  <si>
    <t>30/4/2024</t>
  </si>
  <si>
    <t>148</t>
  </si>
  <si>
    <t>132</t>
  </si>
  <si>
    <t>141</t>
  </si>
  <si>
    <t>120</t>
  </si>
  <si>
    <t>27/4/2024</t>
  </si>
  <si>
    <t>119</t>
  </si>
  <si>
    <t>24/4/2024</t>
  </si>
  <si>
    <t>75</t>
  </si>
  <si>
    <t>97</t>
  </si>
  <si>
    <t>96</t>
  </si>
  <si>
    <t>103</t>
  </si>
  <si>
    <t>104</t>
  </si>
  <si>
    <t>17/4/2024</t>
  </si>
  <si>
    <t>42</t>
  </si>
  <si>
    <t>46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</si>
  <si>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</si>
  <si>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</si>
  <si>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KHARIAR ROAD</t>
  </si>
  <si>
    <t>charinangal jajpur</t>
  </si>
  <si>
    <t>ANANDAPUR</t>
  </si>
  <si>
    <t>JALESWAR</t>
  </si>
  <si>
    <t>PURUSOTTAMPUR</t>
  </si>
  <si>
    <t>SHERAGADA</t>
  </si>
  <si>
    <t>NIALI</t>
  </si>
  <si>
    <t>JASIPUR</t>
  </si>
  <si>
    <t>KAMAKHYANAGAR</t>
  </si>
  <si>
    <t>BALIGUDA</t>
  </si>
  <si>
    <t>SORO</t>
  </si>
  <si>
    <t>BHUBAN</t>
  </si>
  <si>
    <t>TIKABALI</t>
  </si>
  <si>
    <t>PARADEEP</t>
  </si>
  <si>
    <t>BALIAPAL</t>
  </si>
  <si>
    <t>ICHHAPUR</t>
  </si>
  <si>
    <t>BISAM CUTTACK</t>
  </si>
  <si>
    <t>NUAPATNA</t>
  </si>
  <si>
    <t>PL/BH/01010</t>
  </si>
  <si>
    <t>PL/BH/00627</t>
  </si>
  <si>
    <t>PL/BH/00533</t>
  </si>
  <si>
    <t>PL/BH/00475</t>
  </si>
  <si>
    <t>PL/BH/00413</t>
  </si>
  <si>
    <t>PL/BH/00345</t>
  </si>
  <si>
    <t>PL/BH/00340</t>
  </si>
  <si>
    <t>PL/BH/00050</t>
  </si>
  <si>
    <t>PL/BH/01279</t>
  </si>
  <si>
    <t>PL/BH/01208</t>
  </si>
  <si>
    <t>PL/BH/01206</t>
  </si>
  <si>
    <t>PL/BH/01205</t>
  </si>
  <si>
    <t>PL/BH/01157</t>
  </si>
  <si>
    <t>PL/BH/00993</t>
  </si>
  <si>
    <t>PL/BH/01028</t>
  </si>
  <si>
    <t>PL/BH/01027</t>
  </si>
  <si>
    <t>PL/BH/01023</t>
  </si>
  <si>
    <t>PL/BH/01022</t>
  </si>
  <si>
    <t>PL/BH/00652</t>
  </si>
  <si>
    <t>PL/BH/00653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</si>
  <si>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</si>
  <si>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</si>
  <si>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</si>
  <si>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</si>
  <si>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</si>
  <si>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</si>
  <si>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</si>
  <si>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</si>
  <si>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</si>
  <si>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</si>
  <si>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</si>
  <si>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SARADA ENTERPRISES
Address:PLOT NO-790/2195/3203, CUTTACK ROAD, MAHABIR NAGAR, BHUBANESWAR, KHURDA,7854980995
GST No:21AALHP0920M1Z8
</t>
  </si>
  <si>
    <t>(RUPEES NINE THOUSAND TWO HUNDRED FOURTEEN ONLY)</t>
  </si>
  <si>
    <t xml:space="preserve">Bill Date:04/30/2024
Bill #:Inv-3970/24-25
Total Amount:9214.00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</si>
</sst>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4</xdr:col>
      <xdr:colOff>962025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7150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SARADA%20ENTERPRI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SARADA%20ENTERPRISES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JASIPUR</v>
          </cell>
          <cell r="F4" t="str">
            <v>2011</v>
          </cell>
          <cell r="G4">
            <v>7</v>
          </cell>
          <cell r="H4">
            <v>88</v>
          </cell>
        </row>
        <row r="5">
          <cell r="E5" t="str">
            <v>SERAGADA</v>
          </cell>
          <cell r="F5" t="str">
            <v>2030</v>
          </cell>
          <cell r="G5">
            <v>2</v>
          </cell>
          <cell r="H5">
            <v>90</v>
          </cell>
        </row>
        <row r="6">
          <cell r="E6" t="str">
            <v>BRAHMAGIRI</v>
          </cell>
          <cell r="F6" t="str">
            <v>2047</v>
          </cell>
          <cell r="G6">
            <v>4</v>
          </cell>
          <cell r="H6">
            <v>70</v>
          </cell>
        </row>
        <row r="7">
          <cell r="E7" t="str">
            <v>KAMAKHYANAGAR</v>
          </cell>
          <cell r="F7" t="str">
            <v>2031</v>
          </cell>
          <cell r="G7">
            <v>8</v>
          </cell>
          <cell r="H7">
            <v>68</v>
          </cell>
        </row>
        <row r="8">
          <cell r="E8" t="str">
            <v>KUCHINDA</v>
          </cell>
          <cell r="F8" t="str">
            <v>2063</v>
          </cell>
          <cell r="G8">
            <v>3</v>
          </cell>
          <cell r="H8">
            <v>75</v>
          </cell>
        </row>
        <row r="9">
          <cell r="E9" t="str">
            <v>NIALI</v>
          </cell>
          <cell r="F9" t="str">
            <v>2059</v>
          </cell>
          <cell r="G9">
            <v>3</v>
          </cell>
          <cell r="H9">
            <v>60</v>
          </cell>
        </row>
        <row r="10">
          <cell r="E10" t="str">
            <v>JAJPUR ROAD</v>
          </cell>
          <cell r="F10" t="str">
            <v>1807</v>
          </cell>
          <cell r="G10">
            <v>19</v>
          </cell>
          <cell r="H10">
            <v>70</v>
          </cell>
        </row>
        <row r="11">
          <cell r="E11" t="str">
            <v>KHARIAR ROAD</v>
          </cell>
          <cell r="F11" t="str">
            <v>2073</v>
          </cell>
          <cell r="G11">
            <v>9</v>
          </cell>
          <cell r="H11">
            <v>135</v>
          </cell>
        </row>
        <row r="12">
          <cell r="E12" t="str">
            <v>PATTAMUNDAI</v>
          </cell>
          <cell r="F12" t="str">
            <v>2081</v>
          </cell>
          <cell r="G12">
            <v>3</v>
          </cell>
          <cell r="H12">
            <v>73</v>
          </cell>
        </row>
        <row r="13">
          <cell r="E13" t="str">
            <v>BHUBAN</v>
          </cell>
          <cell r="F13" t="str">
            <v>2084</v>
          </cell>
          <cell r="G13">
            <v>2</v>
          </cell>
          <cell r="H13">
            <v>75</v>
          </cell>
        </row>
        <row r="14">
          <cell r="E14" t="str">
            <v>TIKABALI</v>
          </cell>
          <cell r="F14" t="str">
            <v>2107</v>
          </cell>
          <cell r="G14">
            <v>4</v>
          </cell>
          <cell r="H14">
            <v>143</v>
          </cell>
        </row>
        <row r="15">
          <cell r="E15" t="str">
            <v>JASIPUR</v>
          </cell>
          <cell r="F15" t="str">
            <v>2099</v>
          </cell>
          <cell r="G15">
            <v>3</v>
          </cell>
          <cell r="H15">
            <v>88</v>
          </cell>
        </row>
        <row r="16">
          <cell r="E16" t="str">
            <v>PATNAGARH</v>
          </cell>
          <cell r="F16" t="str">
            <v>2133</v>
          </cell>
          <cell r="G16">
            <v>6</v>
          </cell>
          <cell r="H16">
            <v>128</v>
          </cell>
        </row>
        <row r="17">
          <cell r="E17" t="str">
            <v>NUAPATNA</v>
          </cell>
          <cell r="F17" t="str">
            <v>2138</v>
          </cell>
          <cell r="G17">
            <v>11</v>
          </cell>
          <cell r="H17">
            <v>73</v>
          </cell>
        </row>
        <row r="18">
          <cell r="E18" t="str">
            <v>BALIGUDA</v>
          </cell>
          <cell r="F18" t="str">
            <v>2134</v>
          </cell>
          <cell r="G18">
            <v>2</v>
          </cell>
          <cell r="H18">
            <v>100</v>
          </cell>
        </row>
        <row r="19">
          <cell r="E19" t="str">
            <v>KAMAKHYANAGAR</v>
          </cell>
          <cell r="F19" t="str">
            <v>2136</v>
          </cell>
          <cell r="G19">
            <v>7</v>
          </cell>
          <cell r="H19">
            <v>68</v>
          </cell>
        </row>
        <row r="20">
          <cell r="E20" t="str">
            <v>PATNAGARH</v>
          </cell>
          <cell r="F20" t="str">
            <v>2133</v>
          </cell>
          <cell r="G20">
            <v>6</v>
          </cell>
          <cell r="H20">
            <v>128</v>
          </cell>
        </row>
        <row r="21">
          <cell r="E21" t="str">
            <v>BISAM CUTTACK</v>
          </cell>
          <cell r="F21" t="str">
            <v>2142</v>
          </cell>
          <cell r="G21">
            <v>5</v>
          </cell>
          <cell r="H21">
            <v>135</v>
          </cell>
        </row>
        <row r="22">
          <cell r="E22" t="str">
            <v>PARADEEP</v>
          </cell>
          <cell r="F22" t="str">
            <v>2140</v>
          </cell>
          <cell r="G22">
            <v>6</v>
          </cell>
          <cell r="H22">
            <v>50</v>
          </cell>
        </row>
        <row r="23">
          <cell r="E23" t="str">
            <v>BALIAPAL</v>
          </cell>
          <cell r="F23" t="str">
            <v>2155</v>
          </cell>
          <cell r="G23">
            <v>3</v>
          </cell>
          <cell r="H23">
            <v>78</v>
          </cell>
        </row>
        <row r="24">
          <cell r="E24" t="str">
            <v>SALIPUR</v>
          </cell>
          <cell r="F24" t="str">
            <v>2153</v>
          </cell>
          <cell r="G24">
            <v>2</v>
          </cell>
          <cell r="H24">
            <v>68</v>
          </cell>
        </row>
        <row r="25">
          <cell r="E25" t="str">
            <v>MANGALPUR</v>
          </cell>
          <cell r="F25" t="str">
            <v>2152</v>
          </cell>
          <cell r="G25">
            <v>4</v>
          </cell>
          <cell r="H25">
            <v>80</v>
          </cell>
        </row>
        <row r="26">
          <cell r="E26" t="str">
            <v>SORO</v>
          </cell>
          <cell r="F26" t="str">
            <v>2151</v>
          </cell>
          <cell r="G26">
            <v>6</v>
          </cell>
          <cell r="H26">
            <v>78</v>
          </cell>
        </row>
        <row r="27">
          <cell r="E27" t="str">
            <v>charinangal jajpur</v>
          </cell>
          <cell r="F27" t="str">
            <v>2179</v>
          </cell>
          <cell r="G27">
            <v>8</v>
          </cell>
          <cell r="H27">
            <v>60</v>
          </cell>
        </row>
        <row r="28">
          <cell r="E28" t="str">
            <v>FAKIRPADA</v>
          </cell>
          <cell r="F28" t="str">
            <v>2192</v>
          </cell>
          <cell r="G28">
            <v>2</v>
          </cell>
          <cell r="H28">
            <v>73</v>
          </cell>
        </row>
        <row r="29">
          <cell r="E29" t="str">
            <v>PURUSOTTAMPUR</v>
          </cell>
          <cell r="F29" t="str">
            <v>2180</v>
          </cell>
          <cell r="G29">
            <v>3</v>
          </cell>
          <cell r="H29">
            <v>103</v>
          </cell>
        </row>
        <row r="30">
          <cell r="E30" t="str">
            <v>BHUBAN</v>
          </cell>
          <cell r="F30" t="str">
            <v>2178</v>
          </cell>
          <cell r="G30">
            <v>3</v>
          </cell>
          <cell r="H30">
            <v>75</v>
          </cell>
        </row>
        <row r="31">
          <cell r="E31" t="str">
            <v>DASPALLA</v>
          </cell>
          <cell r="F31" t="str">
            <v>2219</v>
          </cell>
          <cell r="G31">
            <v>3</v>
          </cell>
          <cell r="H31">
            <v>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ANANDAPUR</v>
          </cell>
          <cell r="F4" t="str">
            <v>1814</v>
          </cell>
          <cell r="G4">
            <v>7</v>
          </cell>
          <cell r="H4">
            <v>68</v>
          </cell>
        </row>
        <row r="5">
          <cell r="E5" t="str">
            <v>JASIPUR</v>
          </cell>
          <cell r="F5" t="str">
            <v>1842</v>
          </cell>
          <cell r="G5">
            <v>6</v>
          </cell>
          <cell r="H5">
            <v>88</v>
          </cell>
        </row>
        <row r="6">
          <cell r="E6" t="str">
            <v>CHANDOL</v>
          </cell>
          <cell r="F6" t="str">
            <v>1823</v>
          </cell>
          <cell r="G6">
            <v>5</v>
          </cell>
          <cell r="H6">
            <v>65</v>
          </cell>
        </row>
        <row r="7">
          <cell r="E7" t="str">
            <v>CHANDOL</v>
          </cell>
          <cell r="F7" t="str">
            <v>1852</v>
          </cell>
          <cell r="G7">
            <v>7</v>
          </cell>
          <cell r="H7">
            <v>65</v>
          </cell>
        </row>
        <row r="8">
          <cell r="E8" t="str">
            <v>BRAHMAGIRI</v>
          </cell>
          <cell r="F8" t="str">
            <v>1856</v>
          </cell>
          <cell r="G8">
            <v>4</v>
          </cell>
          <cell r="H8">
            <v>70</v>
          </cell>
        </row>
        <row r="9">
          <cell r="E9" t="str">
            <v>NIALI</v>
          </cell>
          <cell r="F9" t="str">
            <v>1859</v>
          </cell>
          <cell r="G9">
            <v>3</v>
          </cell>
          <cell r="H9">
            <v>60</v>
          </cell>
        </row>
        <row r="10">
          <cell r="E10" t="str">
            <v>BHUBAN</v>
          </cell>
          <cell r="F10" t="str">
            <v>1867</v>
          </cell>
          <cell r="G10">
            <v>3</v>
          </cell>
          <cell r="H10">
            <v>75</v>
          </cell>
        </row>
        <row r="11">
          <cell r="E11" t="str">
            <v>DASPALLA</v>
          </cell>
          <cell r="F11" t="str">
            <v>1865</v>
          </cell>
          <cell r="G11">
            <v>3</v>
          </cell>
          <cell r="H11">
            <v>73</v>
          </cell>
        </row>
        <row r="12">
          <cell r="E12" t="str">
            <v>KHARIAR ROAD</v>
          </cell>
          <cell r="F12" t="str">
            <v>1862</v>
          </cell>
          <cell r="G12">
            <v>4</v>
          </cell>
          <cell r="H12">
            <v>135</v>
          </cell>
        </row>
        <row r="13">
          <cell r="E13" t="str">
            <v>PATNAGARH</v>
          </cell>
          <cell r="F13" t="str">
            <v>1873</v>
          </cell>
          <cell r="G13">
            <v>6</v>
          </cell>
          <cell r="H13">
            <v>128</v>
          </cell>
        </row>
        <row r="14">
          <cell r="E14" t="str">
            <v>charinangal jajpur</v>
          </cell>
          <cell r="F14" t="str">
            <v>1907</v>
          </cell>
          <cell r="G14">
            <v>10</v>
          </cell>
          <cell r="H14">
            <v>60</v>
          </cell>
        </row>
        <row r="15">
          <cell r="E15" t="str">
            <v>BALIAPAL</v>
          </cell>
          <cell r="F15" t="str">
            <v>1919</v>
          </cell>
          <cell r="G15">
            <v>3</v>
          </cell>
          <cell r="H15">
            <v>78</v>
          </cell>
        </row>
        <row r="16">
          <cell r="E16" t="str">
            <v>PURUSOTTAMPUR</v>
          </cell>
          <cell r="F16" t="str">
            <v>1923</v>
          </cell>
          <cell r="G16">
            <v>4</v>
          </cell>
          <cell r="H16">
            <v>98</v>
          </cell>
        </row>
        <row r="17">
          <cell r="E17" t="str">
            <v>NUAPADA</v>
          </cell>
          <cell r="F17" t="str">
            <v>1951</v>
          </cell>
          <cell r="G17">
            <v>3</v>
          </cell>
          <cell r="H17">
            <v>120</v>
          </cell>
        </row>
        <row r="18">
          <cell r="E18" t="str">
            <v>BHUBAN</v>
          </cell>
          <cell r="F18" t="str">
            <v>1940</v>
          </cell>
          <cell r="G18">
            <v>3</v>
          </cell>
          <cell r="H18">
            <v>75</v>
          </cell>
        </row>
        <row r="19">
          <cell r="E19" t="str">
            <v>BISAM CUTTACK</v>
          </cell>
          <cell r="F19" t="str">
            <v>1955</v>
          </cell>
          <cell r="G19">
            <v>4</v>
          </cell>
          <cell r="H19">
            <v>135</v>
          </cell>
        </row>
        <row r="20">
          <cell r="E20" t="str">
            <v>NUAPATNA</v>
          </cell>
          <cell r="F20" t="str">
            <v>1968</v>
          </cell>
          <cell r="G20">
            <v>11</v>
          </cell>
          <cell r="H20">
            <v>73</v>
          </cell>
        </row>
        <row r="21">
          <cell r="E21" t="str">
            <v>TIKABALI</v>
          </cell>
          <cell r="F21" t="str">
            <v>1961</v>
          </cell>
          <cell r="G21">
            <v>3</v>
          </cell>
          <cell r="H21">
            <v>143</v>
          </cell>
        </row>
        <row r="22">
          <cell r="E22" t="str">
            <v>SORO</v>
          </cell>
          <cell r="F22" t="str">
            <v>1970</v>
          </cell>
          <cell r="G22">
            <v>6</v>
          </cell>
          <cell r="H22">
            <v>78</v>
          </cell>
        </row>
        <row r="23">
          <cell r="E23" t="str">
            <v>MANGALPUR</v>
          </cell>
          <cell r="F23" t="str">
            <v>1973</v>
          </cell>
          <cell r="G23">
            <v>5</v>
          </cell>
          <cell r="H23">
            <v>80</v>
          </cell>
        </row>
        <row r="24">
          <cell r="E24" t="str">
            <v>ICHHAPUR</v>
          </cell>
          <cell r="F24" t="str">
            <v>1994</v>
          </cell>
          <cell r="G24">
            <v>4</v>
          </cell>
          <cell r="H24">
            <v>45</v>
          </cell>
        </row>
        <row r="25">
          <cell r="E25" t="str">
            <v>BHUBAN</v>
          </cell>
          <cell r="F25" t="str">
            <v>1999</v>
          </cell>
          <cell r="G25">
            <v>3</v>
          </cell>
          <cell r="H25">
            <v>75</v>
          </cell>
        </row>
        <row r="26">
          <cell r="E26" t="str">
            <v>FAKIRPADA</v>
          </cell>
          <cell r="F26" t="str">
            <v>1982</v>
          </cell>
          <cell r="G26">
            <v>4</v>
          </cell>
          <cell r="H26">
            <v>68</v>
          </cell>
        </row>
        <row r="27">
          <cell r="E27" t="str">
            <v>PATASUNDARPUR</v>
          </cell>
          <cell r="F27" t="str">
            <v>1992</v>
          </cell>
          <cell r="G27">
            <v>3</v>
          </cell>
          <cell r="H27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topLeftCell="A3" workbookViewId="0">
      <selection activeCell="N19" sqref="N1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2"/>
      <c r="F1" s="17" t="s">
        <v>0</v>
      </c>
      <c r="G1" s="18"/>
      <c r="H1" s="18"/>
      <c r="I1" s="18"/>
      <c r="J1" s="19"/>
    </row>
    <row r="2" spans="1:10" ht="90" customHeight="1">
      <c r="A2" s="20" t="s">
        <v>83</v>
      </c>
      <c r="B2" s="21"/>
      <c r="C2" s="21"/>
      <c r="D2" s="21"/>
      <c r="E2" s="22"/>
      <c r="F2" s="17" t="s">
        <v>85</v>
      </c>
      <c r="G2" s="18"/>
      <c r="H2" s="18"/>
      <c r="I2" s="18"/>
      <c r="J2" s="19"/>
    </row>
    <row r="3" spans="1:10" s="10" customFormat="1">
      <c r="A3" s="5" t="s">
        <v>73</v>
      </c>
      <c r="B3" s="5" t="s">
        <v>74</v>
      </c>
      <c r="C3" s="5" t="s">
        <v>75</v>
      </c>
      <c r="D3" s="5" t="s">
        <v>76</v>
      </c>
      <c r="E3" s="5" t="s">
        <v>77</v>
      </c>
      <c r="F3" s="5" t="s">
        <v>78</v>
      </c>
      <c r="G3" s="5" t="s">
        <v>79</v>
      </c>
      <c r="H3" s="9" t="s">
        <v>80</v>
      </c>
      <c r="I3" s="9" t="s">
        <v>81</v>
      </c>
      <c r="J3" s="9" t="s">
        <v>82</v>
      </c>
    </row>
    <row r="4" spans="1:10">
      <c r="A4" s="4">
        <v>1</v>
      </c>
      <c r="B4" s="4" t="s">
        <v>14</v>
      </c>
      <c r="C4" s="4" t="s">
        <v>59</v>
      </c>
      <c r="D4" s="8" t="s">
        <v>72</v>
      </c>
      <c r="E4" s="4" t="s">
        <v>41</v>
      </c>
      <c r="F4" s="4" t="s">
        <v>15</v>
      </c>
      <c r="G4" s="4">
        <v>3</v>
      </c>
      <c r="H4" s="6">
        <f>VLOOKUP(E4,[1]Invoice!$E$4:$H$31,4,FALSE)</f>
        <v>88</v>
      </c>
      <c r="I4" s="6">
        <v>25</v>
      </c>
      <c r="J4" s="6">
        <f>G4*H4+I4</f>
        <v>289</v>
      </c>
    </row>
    <row r="5" spans="1:10">
      <c r="A5" s="4">
        <v>2</v>
      </c>
      <c r="B5" s="4" t="s">
        <v>11</v>
      </c>
      <c r="C5" s="4" t="s">
        <v>57</v>
      </c>
      <c r="D5" s="8" t="s">
        <v>72</v>
      </c>
      <c r="E5" s="4" t="s">
        <v>39</v>
      </c>
      <c r="F5" s="4" t="s">
        <v>12</v>
      </c>
      <c r="G5" s="4">
        <v>6</v>
      </c>
      <c r="H5" s="6">
        <v>135</v>
      </c>
      <c r="I5" s="6">
        <v>25</v>
      </c>
      <c r="J5" s="6">
        <f t="shared" ref="J5:J23" si="0">G5*H5+I5</f>
        <v>835</v>
      </c>
    </row>
    <row r="6" spans="1:10">
      <c r="A6" s="4">
        <v>3</v>
      </c>
      <c r="B6" s="4" t="s">
        <v>11</v>
      </c>
      <c r="C6" s="4" t="s">
        <v>58</v>
      </c>
      <c r="D6" s="8" t="s">
        <v>72</v>
      </c>
      <c r="E6" s="4" t="s">
        <v>40</v>
      </c>
      <c r="F6" s="4" t="s">
        <v>13</v>
      </c>
      <c r="G6" s="4">
        <v>3</v>
      </c>
      <c r="H6" s="6">
        <f>VLOOKUP(E6,[1]Invoice!$E$4:$H$31,4,FALSE)</f>
        <v>60</v>
      </c>
      <c r="I6" s="6">
        <v>25</v>
      </c>
      <c r="J6" s="6">
        <f t="shared" si="0"/>
        <v>205</v>
      </c>
    </row>
    <row r="7" spans="1:10">
      <c r="A7" s="4">
        <v>4</v>
      </c>
      <c r="B7" s="4" t="s">
        <v>9</v>
      </c>
      <c r="C7" s="4" t="s">
        <v>56</v>
      </c>
      <c r="D7" s="8" t="s">
        <v>72</v>
      </c>
      <c r="E7" s="4" t="s">
        <v>38</v>
      </c>
      <c r="F7" s="4" t="s">
        <v>10</v>
      </c>
      <c r="G7" s="4">
        <v>4</v>
      </c>
      <c r="H7" s="6">
        <f>VLOOKUP(E7,[1]Invoice!$E$4:$H$31,4,FALSE)</f>
        <v>103</v>
      </c>
      <c r="I7" s="6">
        <v>25</v>
      </c>
      <c r="J7" s="6">
        <f t="shared" si="0"/>
        <v>437</v>
      </c>
    </row>
    <row r="8" spans="1:10">
      <c r="A8" s="4">
        <v>5</v>
      </c>
      <c r="B8" s="4" t="s">
        <v>7</v>
      </c>
      <c r="C8" s="4" t="s">
        <v>55</v>
      </c>
      <c r="D8" s="8" t="s">
        <v>72</v>
      </c>
      <c r="E8" s="4" t="s">
        <v>37</v>
      </c>
      <c r="F8" s="4" t="s">
        <v>8</v>
      </c>
      <c r="G8" s="4">
        <v>3</v>
      </c>
      <c r="H8" s="6">
        <v>110</v>
      </c>
      <c r="I8" s="6">
        <v>25</v>
      </c>
      <c r="J8" s="6">
        <f t="shared" si="0"/>
        <v>355</v>
      </c>
    </row>
    <row r="9" spans="1:10">
      <c r="A9" s="4">
        <v>6</v>
      </c>
      <c r="B9" s="4" t="s">
        <v>5</v>
      </c>
      <c r="C9" s="4" t="s">
        <v>54</v>
      </c>
      <c r="D9" s="8" t="s">
        <v>72</v>
      </c>
      <c r="E9" s="4" t="s">
        <v>36</v>
      </c>
      <c r="F9" s="4" t="s">
        <v>6</v>
      </c>
      <c r="G9" s="4">
        <v>7</v>
      </c>
      <c r="H9" s="6">
        <f>VLOOKUP(E9,[2]Invoice!$E$4:$H$27,4,FALSE)</f>
        <v>68</v>
      </c>
      <c r="I9" s="6">
        <v>25</v>
      </c>
      <c r="J9" s="6">
        <f t="shared" si="0"/>
        <v>501</v>
      </c>
    </row>
    <row r="10" spans="1:10">
      <c r="A10" s="4">
        <v>7</v>
      </c>
      <c r="B10" s="4" t="s">
        <v>3</v>
      </c>
      <c r="C10" s="4" t="s">
        <v>53</v>
      </c>
      <c r="D10" s="8" t="s">
        <v>72</v>
      </c>
      <c r="E10" s="4" t="s">
        <v>35</v>
      </c>
      <c r="F10" s="4" t="s">
        <v>4</v>
      </c>
      <c r="G10" s="4">
        <v>10</v>
      </c>
      <c r="H10" s="6">
        <f>VLOOKUP(E10,[1]Invoice!$E$4:$H$31,4,FALSE)</f>
        <v>60</v>
      </c>
      <c r="I10" s="6">
        <v>25</v>
      </c>
      <c r="J10" s="6">
        <f t="shared" si="0"/>
        <v>625</v>
      </c>
    </row>
    <row r="11" spans="1:10">
      <c r="A11" s="4">
        <v>8</v>
      </c>
      <c r="B11" s="4" t="s">
        <v>29</v>
      </c>
      <c r="C11" s="4" t="s">
        <v>70</v>
      </c>
      <c r="D11" s="8" t="s">
        <v>72</v>
      </c>
      <c r="E11" s="4" t="s">
        <v>50</v>
      </c>
      <c r="F11" s="4" t="s">
        <v>30</v>
      </c>
      <c r="G11" s="4">
        <v>4</v>
      </c>
      <c r="H11" s="6">
        <f>VLOOKUP(E11,[1]Invoice!$E$4:$H$31,4,FALSE)</f>
        <v>135</v>
      </c>
      <c r="I11" s="6">
        <v>25</v>
      </c>
      <c r="J11" s="6">
        <f t="shared" si="0"/>
        <v>565</v>
      </c>
    </row>
    <row r="12" spans="1:10">
      <c r="A12" s="4">
        <v>9</v>
      </c>
      <c r="B12" s="4" t="s">
        <v>29</v>
      </c>
      <c r="C12" s="4" t="s">
        <v>71</v>
      </c>
      <c r="D12" s="8" t="s">
        <v>72</v>
      </c>
      <c r="E12" s="4" t="s">
        <v>51</v>
      </c>
      <c r="F12" s="4" t="s">
        <v>31</v>
      </c>
      <c r="G12" s="4">
        <v>12</v>
      </c>
      <c r="H12" s="6">
        <f>VLOOKUP(E12,[1]Invoice!$E$4:$H$31,4,FALSE)</f>
        <v>73</v>
      </c>
      <c r="I12" s="6">
        <v>25</v>
      </c>
      <c r="J12" s="6">
        <f t="shared" si="0"/>
        <v>901</v>
      </c>
    </row>
    <row r="13" spans="1:10">
      <c r="A13" s="4">
        <v>10</v>
      </c>
      <c r="B13" s="4" t="s">
        <v>23</v>
      </c>
      <c r="C13" s="4" t="s">
        <v>65</v>
      </c>
      <c r="D13" s="8" t="s">
        <v>72</v>
      </c>
      <c r="E13" s="4" t="s">
        <v>45</v>
      </c>
      <c r="F13" s="4" t="s">
        <v>24</v>
      </c>
      <c r="G13" s="4">
        <v>3</v>
      </c>
      <c r="H13" s="6">
        <f>VLOOKUP(E13,[1]Invoice!$E$4:$H$31,4,FALSE)</f>
        <v>75</v>
      </c>
      <c r="I13" s="6">
        <v>25</v>
      </c>
      <c r="J13" s="6">
        <f t="shared" si="0"/>
        <v>250</v>
      </c>
    </row>
    <row r="14" spans="1:10">
      <c r="A14" s="4">
        <v>11</v>
      </c>
      <c r="B14" s="4" t="s">
        <v>1</v>
      </c>
      <c r="C14" s="4" t="s">
        <v>52</v>
      </c>
      <c r="D14" s="8" t="s">
        <v>72</v>
      </c>
      <c r="E14" s="4" t="s">
        <v>34</v>
      </c>
      <c r="F14" s="4" t="s">
        <v>2</v>
      </c>
      <c r="G14" s="4">
        <v>4</v>
      </c>
      <c r="H14" s="6">
        <f>VLOOKUP(E14,[1]Invoice!$E$4:$H$31,4,FALSE)</f>
        <v>135</v>
      </c>
      <c r="I14" s="6">
        <v>25</v>
      </c>
      <c r="J14" s="6">
        <f t="shared" si="0"/>
        <v>565</v>
      </c>
    </row>
    <row r="15" spans="1:10">
      <c r="A15" s="4">
        <v>12</v>
      </c>
      <c r="B15" s="4" t="s">
        <v>1</v>
      </c>
      <c r="C15" s="4" t="s">
        <v>66</v>
      </c>
      <c r="D15" s="8" t="s">
        <v>72</v>
      </c>
      <c r="E15" s="4" t="s">
        <v>46</v>
      </c>
      <c r="F15" s="4" t="s">
        <v>25</v>
      </c>
      <c r="G15" s="4">
        <v>3</v>
      </c>
      <c r="H15" s="6">
        <f>VLOOKUP(E15,[1]Invoice!$E$4:$H$31,4,FALSE)</f>
        <v>143</v>
      </c>
      <c r="I15" s="6">
        <v>25</v>
      </c>
      <c r="J15" s="6">
        <f t="shared" si="0"/>
        <v>454</v>
      </c>
    </row>
    <row r="16" spans="1:10">
      <c r="A16" s="4">
        <v>13</v>
      </c>
      <c r="B16" s="4" t="s">
        <v>1</v>
      </c>
      <c r="C16" s="4" t="s">
        <v>67</v>
      </c>
      <c r="D16" s="8" t="s">
        <v>72</v>
      </c>
      <c r="E16" s="4" t="s">
        <v>47</v>
      </c>
      <c r="F16" s="4" t="s">
        <v>26</v>
      </c>
      <c r="G16" s="4">
        <v>7</v>
      </c>
      <c r="H16" s="6">
        <f>VLOOKUP(E16,[1]Invoice!$E$4:$H$31,4,FALSE)</f>
        <v>50</v>
      </c>
      <c r="I16" s="6">
        <v>25</v>
      </c>
      <c r="J16" s="6">
        <f t="shared" si="0"/>
        <v>375</v>
      </c>
    </row>
    <row r="17" spans="1:10">
      <c r="A17" s="4">
        <v>14</v>
      </c>
      <c r="B17" s="4" t="s">
        <v>1</v>
      </c>
      <c r="C17" s="4" t="s">
        <v>68</v>
      </c>
      <c r="D17" s="8" t="s">
        <v>72</v>
      </c>
      <c r="E17" s="4" t="s">
        <v>48</v>
      </c>
      <c r="F17" s="4" t="s">
        <v>27</v>
      </c>
      <c r="G17" s="4">
        <v>3</v>
      </c>
      <c r="H17" s="6">
        <f>VLOOKUP(E17,[1]Invoice!$E$4:$H$31,4,FALSE)</f>
        <v>78</v>
      </c>
      <c r="I17" s="6">
        <v>25</v>
      </c>
      <c r="J17" s="6">
        <f t="shared" si="0"/>
        <v>259</v>
      </c>
    </row>
    <row r="18" spans="1:10">
      <c r="A18" s="4">
        <v>15</v>
      </c>
      <c r="B18" s="4" t="s">
        <v>1</v>
      </c>
      <c r="C18" s="4" t="s">
        <v>69</v>
      </c>
      <c r="D18" s="8" t="s">
        <v>72</v>
      </c>
      <c r="E18" s="4" t="s">
        <v>49</v>
      </c>
      <c r="F18" s="4" t="s">
        <v>28</v>
      </c>
      <c r="G18" s="4">
        <v>5</v>
      </c>
      <c r="H18" s="6">
        <f>VLOOKUP(E18,[2]Invoice!$E$4:$H$27,4,FALSE)</f>
        <v>45</v>
      </c>
      <c r="I18" s="6">
        <v>25</v>
      </c>
      <c r="J18" s="6">
        <f t="shared" si="0"/>
        <v>250</v>
      </c>
    </row>
    <row r="19" spans="1:10">
      <c r="A19" s="4">
        <v>16</v>
      </c>
      <c r="B19" s="4" t="s">
        <v>21</v>
      </c>
      <c r="C19" s="4" t="s">
        <v>64</v>
      </c>
      <c r="D19" s="8" t="s">
        <v>72</v>
      </c>
      <c r="E19" s="4" t="s">
        <v>44</v>
      </c>
      <c r="F19" s="4" t="s">
        <v>22</v>
      </c>
      <c r="G19" s="4">
        <v>7</v>
      </c>
      <c r="H19" s="6">
        <f>VLOOKUP(E19,[1]Invoice!$E$4:$H$31,4,FALSE)</f>
        <v>78</v>
      </c>
      <c r="I19" s="6">
        <v>25</v>
      </c>
      <c r="J19" s="6">
        <f t="shared" si="0"/>
        <v>571</v>
      </c>
    </row>
    <row r="20" spans="1:10">
      <c r="A20" s="4">
        <v>17</v>
      </c>
      <c r="B20" s="4" t="s">
        <v>16</v>
      </c>
      <c r="C20" s="4" t="s">
        <v>60</v>
      </c>
      <c r="D20" s="8" t="s">
        <v>72</v>
      </c>
      <c r="E20" s="4" t="s">
        <v>41</v>
      </c>
      <c r="F20" s="4" t="s">
        <v>17</v>
      </c>
      <c r="G20" s="4">
        <v>6</v>
      </c>
      <c r="H20" s="6">
        <f>VLOOKUP(E20,[1]Invoice!$E$4:$H$31,4,FALSE)</f>
        <v>88</v>
      </c>
      <c r="I20" s="6">
        <v>25</v>
      </c>
      <c r="J20" s="6">
        <f t="shared" si="0"/>
        <v>553</v>
      </c>
    </row>
    <row r="21" spans="1:10">
      <c r="A21" s="4">
        <v>18</v>
      </c>
      <c r="B21" s="4" t="s">
        <v>16</v>
      </c>
      <c r="C21" s="4" t="s">
        <v>61</v>
      </c>
      <c r="D21" s="8" t="s">
        <v>72</v>
      </c>
      <c r="E21" s="4" t="s">
        <v>42</v>
      </c>
      <c r="F21" s="4" t="s">
        <v>18</v>
      </c>
      <c r="G21" s="4">
        <v>8</v>
      </c>
      <c r="H21" s="6">
        <f>VLOOKUP(E21,[1]Invoice!$E$4:$H$31,4,FALSE)</f>
        <v>68</v>
      </c>
      <c r="I21" s="6">
        <v>25</v>
      </c>
      <c r="J21" s="6">
        <f t="shared" si="0"/>
        <v>569</v>
      </c>
    </row>
    <row r="22" spans="1:10">
      <c r="A22" s="4">
        <v>19</v>
      </c>
      <c r="B22" s="4" t="s">
        <v>16</v>
      </c>
      <c r="C22" s="4" t="s">
        <v>62</v>
      </c>
      <c r="D22" s="8" t="s">
        <v>72</v>
      </c>
      <c r="E22" s="4" t="s">
        <v>43</v>
      </c>
      <c r="F22" s="4" t="s">
        <v>19</v>
      </c>
      <c r="G22" s="4">
        <v>2</v>
      </c>
      <c r="H22" s="6">
        <f>VLOOKUP(E22,[1]Invoice!$E$4:$H$31,4,FALSE)</f>
        <v>100</v>
      </c>
      <c r="I22" s="6">
        <v>25</v>
      </c>
      <c r="J22" s="6">
        <f t="shared" si="0"/>
        <v>225</v>
      </c>
    </row>
    <row r="23" spans="1:10">
      <c r="A23" s="4">
        <v>20</v>
      </c>
      <c r="B23" s="4" t="s">
        <v>16</v>
      </c>
      <c r="C23" s="4" t="s">
        <v>63</v>
      </c>
      <c r="D23" s="8" t="s">
        <v>72</v>
      </c>
      <c r="E23" s="4" t="s">
        <v>34</v>
      </c>
      <c r="F23" s="4" t="s">
        <v>20</v>
      </c>
      <c r="G23" s="4">
        <v>3</v>
      </c>
      <c r="H23" s="6">
        <f>VLOOKUP(E23,[1]Invoice!$E$4:$H$31,4,FALSE)</f>
        <v>135</v>
      </c>
      <c r="I23" s="6">
        <v>25</v>
      </c>
      <c r="J23" s="6">
        <f t="shared" si="0"/>
        <v>430</v>
      </c>
    </row>
    <row r="24" spans="1:10" s="3" customFormat="1">
      <c r="A24" s="11" t="s">
        <v>84</v>
      </c>
      <c r="B24" s="12"/>
      <c r="C24" s="12"/>
      <c r="D24" s="12"/>
      <c r="E24" s="12"/>
      <c r="F24" s="12"/>
      <c r="G24" s="12"/>
      <c r="H24" s="13"/>
      <c r="I24" s="14"/>
      <c r="J24" s="7">
        <f>SUM(J4:J23)</f>
        <v>9214</v>
      </c>
    </row>
    <row r="25" spans="1:10" s="3" customFormat="1" ht="30" customHeight="1">
      <c r="A25" s="15" t="s">
        <v>32</v>
      </c>
      <c r="B25" s="15"/>
      <c r="C25" s="15"/>
      <c r="D25" s="15"/>
      <c r="E25" s="15"/>
      <c r="F25" s="15"/>
      <c r="G25" s="15"/>
      <c r="H25" s="16"/>
      <c r="I25" s="16"/>
      <c r="J25" s="16"/>
    </row>
    <row r="26" spans="1:10" s="3" customFormat="1" ht="30" customHeight="1">
      <c r="A26" s="15" t="s">
        <v>33</v>
      </c>
      <c r="B26" s="15"/>
      <c r="C26" s="15"/>
      <c r="D26" s="15"/>
      <c r="E26" s="15"/>
      <c r="F26" s="15"/>
      <c r="G26" s="15"/>
      <c r="H26" s="16"/>
      <c r="I26" s="16"/>
      <c r="J26" s="16"/>
    </row>
  </sheetData>
  <sortState ref="B4:L25">
    <sortCondition ref="B3"/>
  </sortState>
  <mergeCells count="7">
    <mergeCell ref="A24:I24"/>
    <mergeCell ref="A25:J25"/>
    <mergeCell ref="A26:J26"/>
    <mergeCell ref="F1:J1"/>
    <mergeCell ref="F2:J2"/>
    <mergeCell ref="A1:E1"/>
    <mergeCell ref="A2:E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2024-05-10T05:37:01Z</dcterms:created>
  <dcterms:modified xsi:type="dcterms:W3CDTF">2024-05-14T11:32:54Z</dcterms:modified>
</cp:coreProperties>
</file>