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Invoice!$H$1:$H$24</definedName>
  </definedNames>
  <calcPr calcId="124519"/>
</workbook>
</file>

<file path=xl/calcChain.xml><?xml version="1.0" encoding="utf-8"?>
<calcChain xmlns="http://schemas.openxmlformats.org/spreadsheetml/2006/main">
  <c r="L22" i="1"/>
  <c r="L5"/>
  <c r="L6"/>
  <c r="L7"/>
  <c r="L8"/>
  <c r="L9"/>
  <c r="L10"/>
  <c r="L11"/>
  <c r="L12"/>
  <c r="L13"/>
  <c r="L14"/>
  <c r="L15"/>
  <c r="L16"/>
  <c r="L17"/>
  <c r="L18"/>
  <c r="L19"/>
  <c r="L20"/>
  <c r="L21"/>
  <c r="L4"/>
  <c r="H5"/>
  <c r="H6"/>
  <c r="H7"/>
  <c r="H8"/>
  <c r="H10"/>
  <c r="H11"/>
  <c r="H12"/>
  <c r="H13"/>
  <c r="H16"/>
  <c r="H17"/>
  <c r="H19"/>
  <c r="H20"/>
  <c r="H4"/>
</calcChain>
</file>

<file path=xl/sharedStrings.xml><?xml version="1.0" encoding="utf-8"?>
<sst xmlns="http://schemas.openxmlformats.org/spreadsheetml/2006/main" count="108" uniqueCount="79">
  <si>
    <t>INVOICE
PRAGATI LOGISTICS,SAMANTA SAHI KHUNTIA LANE,8984191006
GST No:21AGHPB9356M1Z9</t>
  </si>
  <si>
    <t>DD</t>
  </si>
  <si>
    <t>22/3/2024</t>
  </si>
  <si>
    <t>1232</t>
  </si>
  <si>
    <t>17/3/2024</t>
  </si>
  <si>
    <t>1219</t>
  </si>
  <si>
    <t>14/3/2024</t>
  </si>
  <si>
    <t>1213</t>
  </si>
  <si>
    <t>29/3/2024</t>
  </si>
  <si>
    <t>1256</t>
  </si>
  <si>
    <t>27/3/2024</t>
  </si>
  <si>
    <t>1244</t>
  </si>
  <si>
    <t>1251</t>
  </si>
  <si>
    <t>20/3/2024</t>
  </si>
  <si>
    <t>1225</t>
  </si>
  <si>
    <t>16/3/2024</t>
  </si>
  <si>
    <t>1214</t>
  </si>
  <si>
    <t>1204</t>
  </si>
  <si>
    <t>1200</t>
  </si>
  <si>
    <t>09/3/2024</t>
  </si>
  <si>
    <t>1171</t>
  </si>
  <si>
    <t>1182</t>
  </si>
  <si>
    <t>07/3/2024</t>
  </si>
  <si>
    <t>1163</t>
  </si>
  <si>
    <t>01/3/2024</t>
  </si>
  <si>
    <t>1129</t>
  </si>
  <si>
    <t>06/3/2024</t>
  </si>
  <si>
    <t>1168</t>
  </si>
  <si>
    <t>1162</t>
  </si>
  <si>
    <t>1227</t>
  </si>
  <si>
    <t>05/3/2024</t>
  </si>
  <si>
    <t>1153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</si>
  <si>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</si>
  <si>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</si>
  <si>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PL/DO/26266</t>
  </si>
  <si>
    <t>PL/DO/25943</t>
  </si>
  <si>
    <t>PL/DO/25695</t>
  </si>
  <si>
    <t>PL/DO/26718</t>
  </si>
  <si>
    <t>PL/DO/26589</t>
  </si>
  <si>
    <t>PL/DO/26588</t>
  </si>
  <si>
    <t>PL/DO/26110</t>
  </si>
  <si>
    <t>PL/DO/25926</t>
  </si>
  <si>
    <t>PL/DO/25654</t>
  </si>
  <si>
    <t>PL/DO/25651</t>
  </si>
  <si>
    <t>PL/DO/25393</t>
  </si>
  <si>
    <t>PL/DO/25392</t>
  </si>
  <si>
    <t>PL/DO/25227</t>
  </si>
  <si>
    <t>PL/DO/24590</t>
  </si>
  <si>
    <t>PL/DO/25167</t>
  </si>
  <si>
    <t>PL/DO/25168</t>
  </si>
  <si>
    <t>PL/DO/26109</t>
  </si>
  <si>
    <t>PL/MA/21344</t>
  </si>
  <si>
    <t>SL</t>
  </si>
  <si>
    <t>DATE</t>
  </si>
  <si>
    <t>LR NO</t>
  </si>
  <si>
    <t>FROM</t>
  </si>
  <si>
    <t>TO</t>
  </si>
  <si>
    <t>ATHAGARH</t>
  </si>
  <si>
    <t>PANIKOILI</t>
  </si>
  <si>
    <t>PARADEEP</t>
  </si>
  <si>
    <t>KANDARPUR</t>
  </si>
  <si>
    <t>KENDRAPARA</t>
  </si>
  <si>
    <t>JAJPUR ROAD</t>
  </si>
  <si>
    <t>ADASPUR</t>
  </si>
  <si>
    <t>NIALI</t>
  </si>
  <si>
    <t>CHANDOL</t>
  </si>
  <si>
    <t>PATTAMUNDAI</t>
  </si>
  <si>
    <t>SALIPUR</t>
  </si>
  <si>
    <t>BHADRAK</t>
  </si>
  <si>
    <t>INV NO</t>
  </si>
  <si>
    <t>CASE</t>
  </si>
  <si>
    <t>RATE</t>
  </si>
  <si>
    <t>HAM</t>
  </si>
  <si>
    <t>LR</t>
  </si>
  <si>
    <t>AMOUNT</t>
  </si>
  <si>
    <t>CTC</t>
  </si>
  <si>
    <t>(RUPEES FIVE THOUSAND SIX HUNDRED NINETY SIX ONLY)</t>
  </si>
  <si>
    <t xml:space="preserve">Bill Date:03/31/2024
Bill #:Inv-42847/23-24
Total Amount:5696.00
</t>
  </si>
  <si>
    <t xml:space="preserve">SARATHI AGENCIES
Address: HOLDING NO. 814/1048,WARD NO.7  BIJU PATNAYAK CHHAK TULASIPUR ,9861994380
GST No:21AAWPB4386N1Z8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</si>
</sst>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</xdr:rowOff>
    </xdr:from>
    <xdr:to>
      <xdr:col>6</xdr:col>
      <xdr:colOff>209550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9525"/>
          <a:ext cx="3543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3\PAID%20BILL%20DECEMBER\SARATHI%20AGENIC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KEONJHAR</v>
          </cell>
          <cell r="F4" t="str">
            <v>812</v>
          </cell>
          <cell r="G4">
            <v>6</v>
          </cell>
          <cell r="H4">
            <v>88</v>
          </cell>
        </row>
        <row r="5">
          <cell r="E5" t="str">
            <v>PATTAMUNDAI</v>
          </cell>
          <cell r="F5" t="str">
            <v>834</v>
          </cell>
          <cell r="G5">
            <v>1</v>
          </cell>
          <cell r="H5">
            <v>77</v>
          </cell>
        </row>
        <row r="6">
          <cell r="E6" t="str">
            <v>KENDRAPARA</v>
          </cell>
          <cell r="F6" t="str">
            <v>831</v>
          </cell>
          <cell r="G6">
            <v>1</v>
          </cell>
          <cell r="H6">
            <v>77</v>
          </cell>
        </row>
        <row r="7">
          <cell r="E7" t="str">
            <v>KENDRAPARA</v>
          </cell>
          <cell r="F7" t="str">
            <v>830</v>
          </cell>
          <cell r="G7">
            <v>1</v>
          </cell>
          <cell r="H7">
            <v>77</v>
          </cell>
        </row>
        <row r="8">
          <cell r="E8" t="str">
            <v>SALIPUR</v>
          </cell>
          <cell r="F8" t="str">
            <v>837</v>
          </cell>
          <cell r="G8">
            <v>1</v>
          </cell>
          <cell r="H8">
            <v>60.5</v>
          </cell>
        </row>
        <row r="9">
          <cell r="E9" t="str">
            <v>SALIPUR</v>
          </cell>
          <cell r="F9" t="str">
            <v>819</v>
          </cell>
          <cell r="G9">
            <v>2</v>
          </cell>
          <cell r="H9">
            <v>60.5</v>
          </cell>
        </row>
        <row r="10">
          <cell r="E10" t="str">
            <v>RAHAMA</v>
          </cell>
          <cell r="F10" t="str">
            <v>836</v>
          </cell>
          <cell r="G10">
            <v>3</v>
          </cell>
          <cell r="H10">
            <v>88</v>
          </cell>
        </row>
        <row r="11">
          <cell r="E11" t="str">
            <v>KAKATPUR</v>
          </cell>
          <cell r="F11" t="str">
            <v>822</v>
          </cell>
          <cell r="G11">
            <v>2</v>
          </cell>
          <cell r="H11">
            <v>88</v>
          </cell>
        </row>
        <row r="12">
          <cell r="E12" t="str">
            <v>JAGATSINGHPUR</v>
          </cell>
          <cell r="F12" t="str">
            <v>843</v>
          </cell>
          <cell r="G12">
            <v>1</v>
          </cell>
          <cell r="H12">
            <v>88</v>
          </cell>
        </row>
        <row r="13">
          <cell r="E13" t="str">
            <v>PARADEEP</v>
          </cell>
          <cell r="F13" t="str">
            <v>868</v>
          </cell>
          <cell r="G13">
            <v>2</v>
          </cell>
          <cell r="H13">
            <v>77</v>
          </cell>
        </row>
        <row r="14">
          <cell r="E14" t="str">
            <v>HINDOL ROAD</v>
          </cell>
          <cell r="F14" t="str">
            <v>869</v>
          </cell>
          <cell r="G14">
            <v>3</v>
          </cell>
          <cell r="H14">
            <v>77</v>
          </cell>
        </row>
        <row r="15">
          <cell r="E15" t="str">
            <v>PARADEEP</v>
          </cell>
          <cell r="F15" t="str">
            <v>874</v>
          </cell>
          <cell r="G15">
            <v>4</v>
          </cell>
          <cell r="H15">
            <v>77</v>
          </cell>
        </row>
        <row r="16">
          <cell r="E16" t="str">
            <v>PATTAMUNDAI</v>
          </cell>
          <cell r="F16" t="str">
            <v>872</v>
          </cell>
          <cell r="G16">
            <v>1</v>
          </cell>
          <cell r="H16">
            <v>77</v>
          </cell>
        </row>
        <row r="17">
          <cell r="E17" t="str">
            <v>JAJPUR ROAD</v>
          </cell>
          <cell r="F17" t="str">
            <v>912</v>
          </cell>
          <cell r="G17">
            <v>12</v>
          </cell>
          <cell r="H17">
            <v>66</v>
          </cell>
        </row>
        <row r="18">
          <cell r="E18" t="str">
            <v>NIALI</v>
          </cell>
          <cell r="F18" t="str">
            <v>891</v>
          </cell>
          <cell r="G18">
            <v>2</v>
          </cell>
          <cell r="H18">
            <v>88</v>
          </cell>
        </row>
        <row r="19">
          <cell r="E19" t="str">
            <v>KENDRAPARA</v>
          </cell>
          <cell r="F19" t="str">
            <v>875</v>
          </cell>
          <cell r="G19">
            <v>2</v>
          </cell>
          <cell r="H19">
            <v>77</v>
          </cell>
        </row>
        <row r="20">
          <cell r="E20" t="str">
            <v>PATTAMUNDAI</v>
          </cell>
          <cell r="F20" t="str">
            <v>877</v>
          </cell>
          <cell r="G20">
            <v>3</v>
          </cell>
          <cell r="H20">
            <v>77</v>
          </cell>
        </row>
        <row r="21">
          <cell r="E21" t="str">
            <v>BHADRAK</v>
          </cell>
          <cell r="F21" t="str">
            <v>915</v>
          </cell>
          <cell r="G21">
            <v>3</v>
          </cell>
          <cell r="H21">
            <v>88</v>
          </cell>
        </row>
        <row r="22">
          <cell r="E22" t="str">
            <v>JAJPUR ROAD</v>
          </cell>
          <cell r="F22" t="str">
            <v>920</v>
          </cell>
          <cell r="G22">
            <v>2</v>
          </cell>
          <cell r="H22">
            <v>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R9" sqref="R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140625" style="1" bestFit="1" customWidth="1"/>
    <col min="8" max="8" width="8" style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140625" style="2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1"/>
      <c r="H1" s="11"/>
      <c r="I1" s="12" t="s">
        <v>0</v>
      </c>
      <c r="J1" s="12"/>
      <c r="K1" s="12"/>
      <c r="L1" s="12"/>
    </row>
    <row r="2" spans="1:12" ht="72" customHeight="1">
      <c r="A2" s="10" t="s">
        <v>78</v>
      </c>
      <c r="B2" s="11"/>
      <c r="C2" s="11"/>
      <c r="D2" s="11"/>
      <c r="E2" s="11"/>
      <c r="F2" s="11"/>
      <c r="G2" s="11"/>
      <c r="H2" s="11"/>
      <c r="I2" s="12" t="s">
        <v>77</v>
      </c>
      <c r="J2" s="12"/>
      <c r="K2" s="12"/>
      <c r="L2" s="12"/>
    </row>
    <row r="3" spans="1:12" s="17" customFormat="1" ht="20.25" customHeight="1">
      <c r="A3" s="14" t="s">
        <v>52</v>
      </c>
      <c r="B3" s="14" t="s">
        <v>53</v>
      </c>
      <c r="C3" s="14" t="s">
        <v>54</v>
      </c>
      <c r="D3" s="5" t="s">
        <v>55</v>
      </c>
      <c r="E3" s="5" t="s">
        <v>56</v>
      </c>
      <c r="F3" s="14" t="s">
        <v>69</v>
      </c>
      <c r="G3" s="14" t="s">
        <v>70</v>
      </c>
      <c r="H3" s="14" t="s">
        <v>71</v>
      </c>
      <c r="I3" s="15" t="s">
        <v>72</v>
      </c>
      <c r="J3" s="16" t="s">
        <v>1</v>
      </c>
      <c r="K3" s="15" t="s">
        <v>73</v>
      </c>
      <c r="L3" s="15" t="s">
        <v>74</v>
      </c>
    </row>
    <row r="4" spans="1:12">
      <c r="A4" s="4">
        <v>1</v>
      </c>
      <c r="B4" s="4" t="s">
        <v>24</v>
      </c>
      <c r="C4" s="4" t="s">
        <v>47</v>
      </c>
      <c r="D4" s="13" t="s">
        <v>75</v>
      </c>
      <c r="E4" s="4" t="s">
        <v>59</v>
      </c>
      <c r="F4" s="4" t="s">
        <v>25</v>
      </c>
      <c r="G4" s="4">
        <v>10</v>
      </c>
      <c r="H4" s="6">
        <f>VLOOKUP(E4,[1]Invoice!$E$4:$H$22,4,FALSE)</f>
        <v>77</v>
      </c>
      <c r="I4" s="6">
        <v>20</v>
      </c>
      <c r="J4" s="6">
        <v>120</v>
      </c>
      <c r="K4" s="6">
        <v>50</v>
      </c>
      <c r="L4" s="6">
        <f>G4*H4+I4+J4+K4</f>
        <v>960</v>
      </c>
    </row>
    <row r="5" spans="1:12">
      <c r="A5" s="4">
        <v>2</v>
      </c>
      <c r="B5" s="4" t="s">
        <v>30</v>
      </c>
      <c r="C5" s="4" t="s">
        <v>51</v>
      </c>
      <c r="D5" s="13" t="s">
        <v>75</v>
      </c>
      <c r="E5" s="4" t="s">
        <v>68</v>
      </c>
      <c r="F5" s="4" t="s">
        <v>31</v>
      </c>
      <c r="G5" s="4">
        <v>2</v>
      </c>
      <c r="H5" s="6">
        <f>VLOOKUP(E5,[1]Invoice!$E$4:$H$22,4,FALSE)</f>
        <v>88</v>
      </c>
      <c r="I5" s="6">
        <v>4</v>
      </c>
      <c r="J5" s="6">
        <v>24</v>
      </c>
      <c r="K5" s="6">
        <v>50</v>
      </c>
      <c r="L5" s="6">
        <f t="shared" ref="L5:L21" si="0">G5*H5+I5+J5+K5</f>
        <v>254</v>
      </c>
    </row>
    <row r="6" spans="1:12">
      <c r="A6" s="4">
        <v>3</v>
      </c>
      <c r="B6" s="4" t="s">
        <v>26</v>
      </c>
      <c r="C6" s="4" t="s">
        <v>48</v>
      </c>
      <c r="D6" s="13" t="s">
        <v>75</v>
      </c>
      <c r="E6" s="4" t="s">
        <v>64</v>
      </c>
      <c r="F6" s="4" t="s">
        <v>27</v>
      </c>
      <c r="G6" s="4">
        <v>4</v>
      </c>
      <c r="H6" s="6">
        <f>VLOOKUP(E6,[1]Invoice!$E$4:$H$22,4,FALSE)</f>
        <v>88</v>
      </c>
      <c r="I6" s="6">
        <v>8</v>
      </c>
      <c r="J6" s="6">
        <v>48</v>
      </c>
      <c r="K6" s="6">
        <v>50</v>
      </c>
      <c r="L6" s="6">
        <f t="shared" si="0"/>
        <v>458</v>
      </c>
    </row>
    <row r="7" spans="1:12">
      <c r="A7" s="4">
        <v>4</v>
      </c>
      <c r="B7" s="4" t="s">
        <v>26</v>
      </c>
      <c r="C7" s="4" t="s">
        <v>49</v>
      </c>
      <c r="D7" s="13" t="s">
        <v>75</v>
      </c>
      <c r="E7" s="4" t="s">
        <v>59</v>
      </c>
      <c r="F7" s="4" t="s">
        <v>28</v>
      </c>
      <c r="G7" s="4">
        <v>2</v>
      </c>
      <c r="H7" s="6">
        <f>VLOOKUP(E7,[1]Invoice!$E$4:$H$22,4,FALSE)</f>
        <v>77</v>
      </c>
      <c r="I7" s="6">
        <v>4</v>
      </c>
      <c r="J7" s="6">
        <v>24</v>
      </c>
      <c r="K7" s="6">
        <v>50</v>
      </c>
      <c r="L7" s="6">
        <f t="shared" si="0"/>
        <v>232</v>
      </c>
    </row>
    <row r="8" spans="1:12">
      <c r="A8" s="4">
        <v>5</v>
      </c>
      <c r="B8" s="4" t="s">
        <v>22</v>
      </c>
      <c r="C8" s="4" t="s">
        <v>46</v>
      </c>
      <c r="D8" s="13" t="s">
        <v>75</v>
      </c>
      <c r="E8" s="4" t="s">
        <v>67</v>
      </c>
      <c r="F8" s="4" t="s">
        <v>23</v>
      </c>
      <c r="G8" s="4">
        <v>3</v>
      </c>
      <c r="H8" s="6">
        <f>VLOOKUP(E8,[1]Invoice!$E$4:$H$22,4,FALSE)</f>
        <v>60.5</v>
      </c>
      <c r="I8" s="6">
        <v>6</v>
      </c>
      <c r="J8" s="6">
        <v>36</v>
      </c>
      <c r="K8" s="6">
        <v>50</v>
      </c>
      <c r="L8" s="6">
        <f t="shared" si="0"/>
        <v>273.5</v>
      </c>
    </row>
    <row r="9" spans="1:12">
      <c r="A9" s="4">
        <v>6</v>
      </c>
      <c r="B9" s="4" t="s">
        <v>19</v>
      </c>
      <c r="C9" s="4" t="s">
        <v>44</v>
      </c>
      <c r="D9" s="13" t="s">
        <v>75</v>
      </c>
      <c r="E9" s="4" t="s">
        <v>65</v>
      </c>
      <c r="F9" s="4" t="s">
        <v>20</v>
      </c>
      <c r="G9" s="4">
        <v>1</v>
      </c>
      <c r="H9" s="6">
        <v>65</v>
      </c>
      <c r="I9" s="6">
        <v>2</v>
      </c>
      <c r="J9" s="6">
        <v>12</v>
      </c>
      <c r="K9" s="6">
        <v>50</v>
      </c>
      <c r="L9" s="6">
        <f t="shared" si="0"/>
        <v>129</v>
      </c>
    </row>
    <row r="10" spans="1:12">
      <c r="A10" s="4">
        <v>7</v>
      </c>
      <c r="B10" s="4" t="s">
        <v>19</v>
      </c>
      <c r="C10" s="4" t="s">
        <v>45</v>
      </c>
      <c r="D10" s="13" t="s">
        <v>75</v>
      </c>
      <c r="E10" s="4" t="s">
        <v>66</v>
      </c>
      <c r="F10" s="4" t="s">
        <v>21</v>
      </c>
      <c r="G10" s="4">
        <v>3</v>
      </c>
      <c r="H10" s="6">
        <f>VLOOKUP(E10,[1]Invoice!$E$4:$H$22,4,FALSE)</f>
        <v>77</v>
      </c>
      <c r="I10" s="6">
        <v>6</v>
      </c>
      <c r="J10" s="6">
        <v>36</v>
      </c>
      <c r="K10" s="6">
        <v>50</v>
      </c>
      <c r="L10" s="6">
        <f t="shared" si="0"/>
        <v>323</v>
      </c>
    </row>
    <row r="11" spans="1:12">
      <c r="A11" s="4">
        <v>8</v>
      </c>
      <c r="B11" s="4" t="s">
        <v>6</v>
      </c>
      <c r="C11" s="4" t="s">
        <v>36</v>
      </c>
      <c r="D11" s="13" t="s">
        <v>75</v>
      </c>
      <c r="E11" s="4" t="s">
        <v>59</v>
      </c>
      <c r="F11" s="4" t="s">
        <v>7</v>
      </c>
      <c r="G11" s="4">
        <v>2</v>
      </c>
      <c r="H11" s="6">
        <f>VLOOKUP(E11,[1]Invoice!$E$4:$H$22,4,FALSE)</f>
        <v>77</v>
      </c>
      <c r="I11" s="6">
        <v>4</v>
      </c>
      <c r="J11" s="6">
        <v>24</v>
      </c>
      <c r="K11" s="6">
        <v>50</v>
      </c>
      <c r="L11" s="6">
        <f t="shared" si="0"/>
        <v>232</v>
      </c>
    </row>
    <row r="12" spans="1:12">
      <c r="A12" s="4">
        <v>9</v>
      </c>
      <c r="B12" s="4" t="s">
        <v>6</v>
      </c>
      <c r="C12" s="4" t="s">
        <v>42</v>
      </c>
      <c r="D12" s="13" t="s">
        <v>75</v>
      </c>
      <c r="E12" s="4" t="s">
        <v>61</v>
      </c>
      <c r="F12" s="4" t="s">
        <v>17</v>
      </c>
      <c r="G12" s="4">
        <v>1</v>
      </c>
      <c r="H12" s="6">
        <f>VLOOKUP(E12,[1]Invoice!$E$4:$H$22,4,FALSE)</f>
        <v>77</v>
      </c>
      <c r="I12" s="6">
        <v>2</v>
      </c>
      <c r="J12" s="6">
        <v>12</v>
      </c>
      <c r="K12" s="6">
        <v>50</v>
      </c>
      <c r="L12" s="6">
        <f t="shared" si="0"/>
        <v>141</v>
      </c>
    </row>
    <row r="13" spans="1:12">
      <c r="A13" s="4">
        <v>10</v>
      </c>
      <c r="B13" s="4" t="s">
        <v>6</v>
      </c>
      <c r="C13" s="4" t="s">
        <v>43</v>
      </c>
      <c r="D13" s="13" t="s">
        <v>75</v>
      </c>
      <c r="E13" s="4" t="s">
        <v>64</v>
      </c>
      <c r="F13" s="4" t="s">
        <v>18</v>
      </c>
      <c r="G13" s="4">
        <v>3</v>
      </c>
      <c r="H13" s="6">
        <f>VLOOKUP(E13,[1]Invoice!$E$4:$H$22,4,FALSE)</f>
        <v>88</v>
      </c>
      <c r="I13" s="6">
        <v>6</v>
      </c>
      <c r="J13" s="6">
        <v>36</v>
      </c>
      <c r="K13" s="6">
        <v>50</v>
      </c>
      <c r="L13" s="6">
        <f t="shared" si="0"/>
        <v>356</v>
      </c>
    </row>
    <row r="14" spans="1:12">
      <c r="A14" s="4">
        <v>11</v>
      </c>
      <c r="B14" s="4" t="s">
        <v>15</v>
      </c>
      <c r="C14" s="4" t="s">
        <v>41</v>
      </c>
      <c r="D14" s="13" t="s">
        <v>75</v>
      </c>
      <c r="E14" s="4" t="s">
        <v>63</v>
      </c>
      <c r="F14" s="4" t="s">
        <v>16</v>
      </c>
      <c r="G14" s="4">
        <v>2</v>
      </c>
      <c r="H14" s="6">
        <v>88</v>
      </c>
      <c r="I14" s="6">
        <v>4</v>
      </c>
      <c r="J14" s="6">
        <v>24</v>
      </c>
      <c r="K14" s="6">
        <v>50</v>
      </c>
      <c r="L14" s="6">
        <f t="shared" si="0"/>
        <v>254</v>
      </c>
    </row>
    <row r="15" spans="1:12" ht="14.25" customHeight="1">
      <c r="A15" s="4">
        <v>12</v>
      </c>
      <c r="B15" s="4" t="s">
        <v>4</v>
      </c>
      <c r="C15" s="4" t="s">
        <v>35</v>
      </c>
      <c r="D15" s="13" t="s">
        <v>75</v>
      </c>
      <c r="E15" s="4" t="s">
        <v>58</v>
      </c>
      <c r="F15" s="4" t="s">
        <v>5</v>
      </c>
      <c r="G15" s="4">
        <v>2</v>
      </c>
      <c r="H15" s="6">
        <v>90</v>
      </c>
      <c r="I15" s="6">
        <v>4</v>
      </c>
      <c r="J15" s="6">
        <v>24</v>
      </c>
      <c r="K15" s="6">
        <v>50</v>
      </c>
      <c r="L15" s="6">
        <f t="shared" si="0"/>
        <v>258</v>
      </c>
    </row>
    <row r="16" spans="1:12">
      <c r="A16" s="4">
        <v>13</v>
      </c>
      <c r="B16" s="4" t="s">
        <v>13</v>
      </c>
      <c r="C16" s="4" t="s">
        <v>40</v>
      </c>
      <c r="D16" s="13" t="s">
        <v>75</v>
      </c>
      <c r="E16" s="4" t="s">
        <v>62</v>
      </c>
      <c r="F16" s="4" t="s">
        <v>14</v>
      </c>
      <c r="G16" s="4">
        <v>4</v>
      </c>
      <c r="H16" s="6">
        <f>VLOOKUP(E16,[1]Invoice!$E$4:$H$22,4,FALSE)</f>
        <v>66</v>
      </c>
      <c r="I16" s="6">
        <v>8</v>
      </c>
      <c r="J16" s="6">
        <v>48</v>
      </c>
      <c r="K16" s="6">
        <v>50</v>
      </c>
      <c r="L16" s="6">
        <f t="shared" si="0"/>
        <v>370</v>
      </c>
    </row>
    <row r="17" spans="1:12">
      <c r="A17" s="4">
        <v>14</v>
      </c>
      <c r="B17" s="4" t="s">
        <v>13</v>
      </c>
      <c r="C17" s="4" t="s">
        <v>50</v>
      </c>
      <c r="D17" s="13" t="s">
        <v>75</v>
      </c>
      <c r="E17" s="4" t="s">
        <v>62</v>
      </c>
      <c r="F17" s="4" t="s">
        <v>29</v>
      </c>
      <c r="G17" s="4">
        <v>2</v>
      </c>
      <c r="H17" s="6">
        <f>VLOOKUP(E17,[1]Invoice!$E$4:$H$22,4,FALSE)</f>
        <v>66</v>
      </c>
      <c r="I17" s="6">
        <v>4</v>
      </c>
      <c r="J17" s="6">
        <v>24</v>
      </c>
      <c r="K17" s="6">
        <v>50</v>
      </c>
      <c r="L17" s="6">
        <f t="shared" si="0"/>
        <v>210</v>
      </c>
    </row>
    <row r="18" spans="1:12">
      <c r="A18" s="4">
        <v>15</v>
      </c>
      <c r="B18" s="4" t="s">
        <v>2</v>
      </c>
      <c r="C18" s="4" t="s">
        <v>34</v>
      </c>
      <c r="D18" s="13" t="s">
        <v>75</v>
      </c>
      <c r="E18" s="4" t="s">
        <v>57</v>
      </c>
      <c r="F18" s="4" t="s">
        <v>3</v>
      </c>
      <c r="G18" s="4">
        <v>4</v>
      </c>
      <c r="H18" s="6">
        <v>77</v>
      </c>
      <c r="I18" s="6">
        <v>8</v>
      </c>
      <c r="J18" s="6">
        <v>48</v>
      </c>
      <c r="K18" s="6">
        <v>50</v>
      </c>
      <c r="L18" s="6">
        <f t="shared" si="0"/>
        <v>414</v>
      </c>
    </row>
    <row r="19" spans="1:12">
      <c r="A19" s="4">
        <v>16</v>
      </c>
      <c r="B19" s="4" t="s">
        <v>10</v>
      </c>
      <c r="C19" s="4" t="s">
        <v>38</v>
      </c>
      <c r="D19" s="13" t="s">
        <v>75</v>
      </c>
      <c r="E19" s="4" t="s">
        <v>59</v>
      </c>
      <c r="F19" s="4" t="s">
        <v>11</v>
      </c>
      <c r="G19" s="4">
        <v>1</v>
      </c>
      <c r="H19" s="6">
        <f>VLOOKUP(E19,[1]Invoice!$E$4:$H$22,4,FALSE)</f>
        <v>77</v>
      </c>
      <c r="I19" s="6">
        <v>2</v>
      </c>
      <c r="J19" s="6">
        <v>12</v>
      </c>
      <c r="K19" s="6">
        <v>50</v>
      </c>
      <c r="L19" s="6">
        <f t="shared" si="0"/>
        <v>141</v>
      </c>
    </row>
    <row r="20" spans="1:12">
      <c r="A20" s="4">
        <v>17</v>
      </c>
      <c r="B20" s="4" t="s">
        <v>10</v>
      </c>
      <c r="C20" s="4" t="s">
        <v>39</v>
      </c>
      <c r="D20" s="13" t="s">
        <v>75</v>
      </c>
      <c r="E20" s="4" t="s">
        <v>61</v>
      </c>
      <c r="F20" s="4" t="s">
        <v>12</v>
      </c>
      <c r="G20" s="4">
        <v>2</v>
      </c>
      <c r="H20" s="6">
        <f>VLOOKUP(E20,[1]Invoice!$E$4:$H$22,4,FALSE)</f>
        <v>77</v>
      </c>
      <c r="I20" s="6">
        <v>4</v>
      </c>
      <c r="J20" s="6">
        <v>24</v>
      </c>
      <c r="K20" s="6">
        <v>50</v>
      </c>
      <c r="L20" s="6">
        <f t="shared" si="0"/>
        <v>232</v>
      </c>
    </row>
    <row r="21" spans="1:12">
      <c r="A21" s="4">
        <v>18</v>
      </c>
      <c r="B21" s="4" t="s">
        <v>8</v>
      </c>
      <c r="C21" s="4" t="s">
        <v>37</v>
      </c>
      <c r="D21" s="13" t="s">
        <v>75</v>
      </c>
      <c r="E21" s="4" t="s">
        <v>60</v>
      </c>
      <c r="F21" s="4" t="s">
        <v>9</v>
      </c>
      <c r="G21" s="4">
        <v>4</v>
      </c>
      <c r="H21" s="6">
        <v>88</v>
      </c>
      <c r="I21" s="6">
        <v>8</v>
      </c>
      <c r="J21" s="6">
        <v>48</v>
      </c>
      <c r="K21" s="6">
        <v>50</v>
      </c>
      <c r="L21" s="6">
        <f t="shared" si="0"/>
        <v>458</v>
      </c>
    </row>
    <row r="22" spans="1:12" s="3" customFormat="1" ht="16.5" customHeight="1">
      <c r="A22" s="18" t="s">
        <v>76</v>
      </c>
      <c r="B22" s="19"/>
      <c r="C22" s="19"/>
      <c r="D22" s="19"/>
      <c r="E22" s="19"/>
      <c r="F22" s="19"/>
      <c r="G22" s="19"/>
      <c r="H22" s="19"/>
      <c r="I22" s="20"/>
      <c r="J22" s="20"/>
      <c r="K22" s="21"/>
      <c r="L22" s="7">
        <f>ROUND(SUM(L4:L21),0)</f>
        <v>5696</v>
      </c>
    </row>
    <row r="23" spans="1:12" s="3" customFormat="1" ht="30" customHeight="1">
      <c r="A23" s="8" t="s">
        <v>32</v>
      </c>
      <c r="B23" s="8"/>
      <c r="C23" s="8"/>
      <c r="D23" s="8"/>
      <c r="E23" s="8"/>
      <c r="F23" s="8"/>
      <c r="G23" s="8"/>
      <c r="H23" s="8"/>
      <c r="I23" s="9"/>
      <c r="J23" s="9"/>
      <c r="K23" s="9"/>
      <c r="L23" s="9"/>
    </row>
    <row r="24" spans="1:12" s="3" customFormat="1" ht="30" customHeight="1">
      <c r="A24" s="8" t="s">
        <v>33</v>
      </c>
      <c r="B24" s="8"/>
      <c r="C24" s="8"/>
      <c r="D24" s="8"/>
      <c r="E24" s="8"/>
      <c r="F24" s="8"/>
      <c r="G24" s="8"/>
      <c r="H24" s="8"/>
      <c r="I24" s="9"/>
      <c r="J24" s="9"/>
      <c r="K24" s="9"/>
      <c r="L24" s="9"/>
    </row>
  </sheetData>
  <sortState ref="B4:L21">
    <sortCondition ref="B4"/>
  </sortState>
  <mergeCells count="7">
    <mergeCell ref="A22:K22"/>
    <mergeCell ref="A23:L23"/>
    <mergeCell ref="A24:L24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2024-04-10T10:40:50Z</dcterms:created>
  <dcterms:modified xsi:type="dcterms:W3CDTF">2024-04-10T10:40:51Z</dcterms:modified>
</cp:coreProperties>
</file>