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Consignment!$G$1:$G$29</definedName>
  </definedNames>
  <calcPr calcId="124519"/>
</workbook>
</file>

<file path=xl/calcChain.xml><?xml version="1.0" encoding="utf-8"?>
<calcChain xmlns="http://schemas.openxmlformats.org/spreadsheetml/2006/main">
  <c r="M25" i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4"/>
  <c r="K17"/>
  <c r="K16"/>
  <c r="K15"/>
  <c r="K8"/>
  <c r="K7"/>
  <c r="K6"/>
  <c r="K5"/>
  <c r="K9"/>
  <c r="K10"/>
  <c r="K11"/>
  <c r="K12"/>
  <c r="K13"/>
  <c r="K14"/>
  <c r="K18"/>
  <c r="K19"/>
  <c r="K20"/>
  <c r="K21"/>
  <c r="K22"/>
  <c r="K23"/>
  <c r="K24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4"/>
</calcChain>
</file>

<file path=xl/sharedStrings.xml><?xml version="1.0" encoding="utf-8"?>
<sst xmlns="http://schemas.openxmlformats.org/spreadsheetml/2006/main" count="146" uniqueCount="59">
  <si>
    <t>09/10/2025</t>
  </si>
  <si>
    <t>327</t>
  </si>
  <si>
    <t>Big</t>
  </si>
  <si>
    <t>Small</t>
  </si>
  <si>
    <t>13/10/2025</t>
  </si>
  <si>
    <t>331</t>
  </si>
  <si>
    <t>Medium</t>
  </si>
  <si>
    <t>17/10/2025</t>
  </si>
  <si>
    <t>337</t>
  </si>
  <si>
    <t>22/10/2025</t>
  </si>
  <si>
    <t>340</t>
  </si>
  <si>
    <t>23/10/2025</t>
  </si>
  <si>
    <t>343</t>
  </si>
  <si>
    <t>345</t>
  </si>
  <si>
    <t>25/10/2025</t>
  </si>
  <si>
    <t>347</t>
  </si>
  <si>
    <t>28/10/2025</t>
  </si>
  <si>
    <t>354</t>
  </si>
  <si>
    <t>30/10/2025</t>
  </si>
  <si>
    <t>358</t>
  </si>
  <si>
    <t>360</t>
  </si>
  <si>
    <t>BASUDEVPUR</t>
  </si>
  <si>
    <t>JAJPUR ROAD</t>
  </si>
  <si>
    <t>CHOUDWAR</t>
  </si>
  <si>
    <t>JATNI</t>
  </si>
  <si>
    <t>PATTAMUNDAI</t>
  </si>
  <si>
    <t>FAKIRPADA</t>
  </si>
  <si>
    <t>BELIAPAL</t>
  </si>
  <si>
    <t>BBSR</t>
  </si>
  <si>
    <t>BH/04116</t>
  </si>
  <si>
    <t>BH/04178</t>
  </si>
  <si>
    <t>BH/04263</t>
  </si>
  <si>
    <t>BH/04322</t>
  </si>
  <si>
    <t>BH/04333</t>
  </si>
  <si>
    <t>BH/04334</t>
  </si>
  <si>
    <t>BH/04377</t>
  </si>
  <si>
    <t>BH/04411</t>
  </si>
  <si>
    <t>BH/04464</t>
  </si>
  <si>
    <t>BH/04465</t>
  </si>
  <si>
    <t>SL</t>
  </si>
  <si>
    <t>DATE</t>
  </si>
  <si>
    <t>LR NO</t>
  </si>
  <si>
    <t>INV NO</t>
  </si>
  <si>
    <t>FROM</t>
  </si>
  <si>
    <t>TO</t>
  </si>
  <si>
    <t>MODE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</si>
  <si>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</si>
  <si>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</si>
  <si>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</si>
  <si>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</si>
  <si>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</si>
  <si>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</si>
  <si>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:21AGHPB9356M1Z9</t>
  </si>
  <si>
    <t xml:space="preserve">SHALIMAR INSENSE PVT LTD,
Address: PLOT NO-332 NEARDURGA
MANDIR SATYA NAGAR
BHUBANESWAR,7735339229
GST No: 21AAGCV2670J1ZC
</t>
  </si>
  <si>
    <t>GST to be paid by Consignor under Reverse Charge Mechanism (RCM) as per GST</t>
  </si>
  <si>
    <t>Declaration � Kindly verify and confirm before 20/07/2025</t>
  </si>
  <si>
    <t>Thanking you for your business.
PRAGATI LOGISTICS</t>
  </si>
  <si>
    <t>(RUPEES ELEVEN THOUSAND ONE HUNDRED NINETY THREE ONLY)</t>
  </si>
  <si>
    <t>Bill Date: 31/10/2025
Bill NO : 18963
TotalAmount : 11193.00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</si>
</sst>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2" fontId="0" fillId="0" borderId="1" xfId="0" applyNumberFormat="1" applyFont="1" applyBorder="1"/>
    <xf numFmtId="2" fontId="2" fillId="0" borderId="2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152398</xdr:colOff>
      <xdr:row>0</xdr:row>
      <xdr:rowOff>76199</xdr:rowOff>
    </xdr:from>
    <xdr:to>
      <xdr:col>7</xdr:col>
      <xdr:colOff>142874</xdr:colOff>
      <xdr:row>0</xdr:row>
      <xdr:rowOff>914400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398" y="76199"/>
          <a:ext cx="3857626" cy="8382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esktop\BBSR%20COMPANY\SHALIMAR%20INSENCE\SHALIMAR%20INSENCE%20QUAT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3">
          <cell r="B3" t="str">
            <v>ALATUMA KAMKHYANAGAR</v>
          </cell>
          <cell r="C3">
            <v>80</v>
          </cell>
          <cell r="D3">
            <v>70</v>
          </cell>
          <cell r="E3">
            <v>60</v>
          </cell>
          <cell r="F3">
            <v>2</v>
          </cell>
          <cell r="G3">
            <v>20</v>
          </cell>
        </row>
        <row r="4">
          <cell r="B4" t="str">
            <v>BADAMBA</v>
          </cell>
          <cell r="C4">
            <v>80</v>
          </cell>
          <cell r="D4">
            <v>70</v>
          </cell>
          <cell r="E4">
            <v>60</v>
          </cell>
          <cell r="F4">
            <v>2</v>
          </cell>
          <cell r="G4">
            <v>20</v>
          </cell>
        </row>
        <row r="5">
          <cell r="B5" t="str">
            <v>BALASORE</v>
          </cell>
          <cell r="C5">
            <v>80</v>
          </cell>
          <cell r="D5">
            <v>70</v>
          </cell>
          <cell r="E5">
            <v>60</v>
          </cell>
          <cell r="F5">
            <v>2</v>
          </cell>
          <cell r="G5">
            <v>16</v>
          </cell>
        </row>
        <row r="6">
          <cell r="B6" t="str">
            <v>BALIAPAL</v>
          </cell>
          <cell r="C6">
            <v>80</v>
          </cell>
          <cell r="D6">
            <v>70</v>
          </cell>
          <cell r="E6">
            <v>60</v>
          </cell>
          <cell r="F6">
            <v>2</v>
          </cell>
          <cell r="G6">
            <v>20</v>
          </cell>
        </row>
        <row r="7">
          <cell r="B7" t="str">
            <v>BALICHANDRAPUR</v>
          </cell>
          <cell r="C7">
            <v>100</v>
          </cell>
          <cell r="D7">
            <v>80</v>
          </cell>
          <cell r="E7">
            <v>70</v>
          </cell>
          <cell r="F7">
            <v>2</v>
          </cell>
          <cell r="G7">
            <v>20</v>
          </cell>
        </row>
        <row r="8">
          <cell r="B8" t="str">
            <v>BALUGAON</v>
          </cell>
          <cell r="C8">
            <v>80</v>
          </cell>
          <cell r="D8">
            <v>70</v>
          </cell>
          <cell r="E8">
            <v>60</v>
          </cell>
          <cell r="F8">
            <v>2</v>
          </cell>
          <cell r="G8">
            <v>16</v>
          </cell>
        </row>
        <row r="9">
          <cell r="B9" t="str">
            <v>BANAMALIPUR</v>
          </cell>
          <cell r="C9">
            <v>100</v>
          </cell>
          <cell r="D9">
            <v>80</v>
          </cell>
          <cell r="E9">
            <v>70</v>
          </cell>
          <cell r="F9">
            <v>2</v>
          </cell>
          <cell r="G9">
            <v>20</v>
          </cell>
        </row>
        <row r="10">
          <cell r="B10" t="str">
            <v>BARIPADA</v>
          </cell>
          <cell r="C10">
            <v>90</v>
          </cell>
          <cell r="D10">
            <v>80</v>
          </cell>
          <cell r="E10">
            <v>65</v>
          </cell>
          <cell r="F10">
            <v>2</v>
          </cell>
          <cell r="G10">
            <v>20</v>
          </cell>
        </row>
        <row r="11">
          <cell r="B11" t="str">
            <v>BARPALI</v>
          </cell>
          <cell r="C11">
            <v>100</v>
          </cell>
          <cell r="D11">
            <v>70</v>
          </cell>
          <cell r="E11">
            <v>60</v>
          </cell>
          <cell r="F11">
            <v>2</v>
          </cell>
          <cell r="G11">
            <v>30</v>
          </cell>
        </row>
        <row r="12">
          <cell r="B12" t="str">
            <v>BASUDEVPUR</v>
          </cell>
          <cell r="C12">
            <v>100</v>
          </cell>
          <cell r="D12">
            <v>80</v>
          </cell>
          <cell r="E12">
            <v>70</v>
          </cell>
          <cell r="F12">
            <v>2</v>
          </cell>
          <cell r="G12">
            <v>25</v>
          </cell>
        </row>
        <row r="13">
          <cell r="B13" t="str">
            <v>BEGUNIA</v>
          </cell>
          <cell r="C13">
            <v>80</v>
          </cell>
          <cell r="D13">
            <v>70</v>
          </cell>
          <cell r="E13">
            <v>60</v>
          </cell>
          <cell r="F13">
            <v>2</v>
          </cell>
          <cell r="G13">
            <v>20</v>
          </cell>
        </row>
        <row r="14">
          <cell r="B14" t="str">
            <v>BELIAPAL</v>
          </cell>
          <cell r="C14">
            <v>90</v>
          </cell>
          <cell r="D14">
            <v>80</v>
          </cell>
          <cell r="E14">
            <v>70</v>
          </cell>
          <cell r="F14">
            <v>2</v>
          </cell>
          <cell r="G14">
            <v>20</v>
          </cell>
        </row>
        <row r="15">
          <cell r="B15" t="str">
            <v>BERHAMPUR</v>
          </cell>
          <cell r="C15">
            <v>80</v>
          </cell>
          <cell r="D15">
            <v>70</v>
          </cell>
          <cell r="E15">
            <v>60</v>
          </cell>
          <cell r="F15">
            <v>2</v>
          </cell>
          <cell r="G15">
            <v>20</v>
          </cell>
        </row>
        <row r="16">
          <cell r="B16" t="str">
            <v>BHOGARAI</v>
          </cell>
          <cell r="C16">
            <v>100</v>
          </cell>
          <cell r="D16">
            <v>80</v>
          </cell>
          <cell r="E16">
            <v>70</v>
          </cell>
          <cell r="F16">
            <v>2</v>
          </cell>
          <cell r="G16">
            <v>25</v>
          </cell>
        </row>
        <row r="17">
          <cell r="B17" t="str">
            <v>BILIPADA BANKI</v>
          </cell>
          <cell r="C17">
            <v>80</v>
          </cell>
          <cell r="D17">
            <v>70</v>
          </cell>
          <cell r="E17">
            <v>60</v>
          </cell>
          <cell r="F17">
            <v>2</v>
          </cell>
          <cell r="G17">
            <v>20</v>
          </cell>
        </row>
        <row r="18">
          <cell r="B18" t="str">
            <v>CHHATIA</v>
          </cell>
          <cell r="C18">
            <v>80</v>
          </cell>
          <cell r="D18">
            <v>70</v>
          </cell>
          <cell r="E18">
            <v>60</v>
          </cell>
          <cell r="F18">
            <v>2</v>
          </cell>
          <cell r="G18">
            <v>20</v>
          </cell>
        </row>
        <row r="19">
          <cell r="B19" t="str">
            <v>CHHENAPADI ANANDPUR</v>
          </cell>
          <cell r="C19">
            <v>80</v>
          </cell>
          <cell r="D19">
            <v>70</v>
          </cell>
          <cell r="E19">
            <v>70</v>
          </cell>
          <cell r="F19">
            <v>2</v>
          </cell>
          <cell r="G19">
            <v>30</v>
          </cell>
        </row>
        <row r="20">
          <cell r="B20" t="str">
            <v>CHOUDWAR</v>
          </cell>
          <cell r="C20">
            <v>80</v>
          </cell>
          <cell r="D20">
            <v>70</v>
          </cell>
          <cell r="E20">
            <v>60</v>
          </cell>
          <cell r="F20">
            <v>2</v>
          </cell>
          <cell r="G20">
            <v>16</v>
          </cell>
        </row>
        <row r="21">
          <cell r="B21" t="str">
            <v>DANDAMUKUNDAPUR</v>
          </cell>
          <cell r="C21">
            <v>80</v>
          </cell>
          <cell r="D21">
            <v>70</v>
          </cell>
          <cell r="E21">
            <v>60</v>
          </cell>
          <cell r="F21">
            <v>2</v>
          </cell>
          <cell r="G21">
            <v>20</v>
          </cell>
        </row>
        <row r="22">
          <cell r="B22" t="str">
            <v>FAKIRPADA</v>
          </cell>
          <cell r="C22">
            <v>80</v>
          </cell>
          <cell r="D22">
            <v>70</v>
          </cell>
          <cell r="E22">
            <v>60</v>
          </cell>
          <cell r="F22">
            <v>2</v>
          </cell>
          <cell r="G22">
            <v>16</v>
          </cell>
        </row>
        <row r="23">
          <cell r="B23" t="str">
            <v>GOLABAI  KHURDA</v>
          </cell>
          <cell r="C23">
            <v>80</v>
          </cell>
          <cell r="D23">
            <v>70</v>
          </cell>
          <cell r="E23">
            <v>60</v>
          </cell>
          <cell r="F23">
            <v>2</v>
          </cell>
          <cell r="G23" t="str">
            <v/>
          </cell>
        </row>
        <row r="24">
          <cell r="B24" t="str">
            <v>ITAMATI</v>
          </cell>
          <cell r="C24">
            <v>80</v>
          </cell>
          <cell r="D24">
            <v>70</v>
          </cell>
          <cell r="E24">
            <v>60</v>
          </cell>
          <cell r="F24">
            <v>2</v>
          </cell>
          <cell r="G24">
            <v>15</v>
          </cell>
        </row>
        <row r="25">
          <cell r="B25" t="str">
            <v>JAJPUR TOWN</v>
          </cell>
          <cell r="C25">
            <v>100</v>
          </cell>
          <cell r="D25">
            <v>80</v>
          </cell>
          <cell r="E25">
            <v>60</v>
          </cell>
          <cell r="F25">
            <v>2</v>
          </cell>
          <cell r="G25">
            <v>16</v>
          </cell>
        </row>
        <row r="26">
          <cell r="B26" t="str">
            <v>JANKIA</v>
          </cell>
          <cell r="C26">
            <v>80</v>
          </cell>
          <cell r="D26">
            <v>70</v>
          </cell>
          <cell r="E26">
            <v>60</v>
          </cell>
          <cell r="F26">
            <v>2</v>
          </cell>
          <cell r="G26">
            <v>20</v>
          </cell>
        </row>
        <row r="27">
          <cell r="B27" t="str">
            <v>JATNI</v>
          </cell>
          <cell r="C27">
            <v>70</v>
          </cell>
          <cell r="D27">
            <v>60</v>
          </cell>
          <cell r="E27">
            <v>50</v>
          </cell>
          <cell r="F27">
            <v>2</v>
          </cell>
          <cell r="G27">
            <v>10</v>
          </cell>
        </row>
        <row r="28">
          <cell r="B28" t="str">
            <v>JHARSUGUDA</v>
          </cell>
          <cell r="C28">
            <v>80</v>
          </cell>
          <cell r="D28">
            <v>70</v>
          </cell>
          <cell r="E28">
            <v>60</v>
          </cell>
          <cell r="F28">
            <v>2</v>
          </cell>
          <cell r="G28">
            <v>16</v>
          </cell>
        </row>
        <row r="29">
          <cell r="B29" t="str">
            <v>JOGESWARPUR</v>
          </cell>
          <cell r="C29">
            <v>80</v>
          </cell>
          <cell r="D29">
            <v>70</v>
          </cell>
          <cell r="E29">
            <v>60</v>
          </cell>
          <cell r="F29">
            <v>2</v>
          </cell>
          <cell r="G29">
            <v>20</v>
          </cell>
        </row>
        <row r="30">
          <cell r="B30" t="str">
            <v>KAMAKHYANAGAR</v>
          </cell>
          <cell r="C30">
            <v>90</v>
          </cell>
          <cell r="D30">
            <v>80</v>
          </cell>
          <cell r="E30">
            <v>70</v>
          </cell>
          <cell r="F30">
            <v>2</v>
          </cell>
          <cell r="G30">
            <v>20</v>
          </cell>
        </row>
        <row r="31">
          <cell r="B31" t="str">
            <v>KEONJHAR</v>
          </cell>
          <cell r="C31">
            <v>80</v>
          </cell>
          <cell r="D31">
            <v>70</v>
          </cell>
          <cell r="E31">
            <v>60</v>
          </cell>
          <cell r="F31">
            <v>2</v>
          </cell>
          <cell r="G31">
            <v>16</v>
          </cell>
        </row>
        <row r="32">
          <cell r="B32" t="str">
            <v>KHURDA</v>
          </cell>
          <cell r="C32">
            <v>80</v>
          </cell>
          <cell r="D32">
            <v>70</v>
          </cell>
          <cell r="E32">
            <v>60</v>
          </cell>
          <cell r="F32">
            <v>2</v>
          </cell>
          <cell r="G32">
            <v>20</v>
          </cell>
        </row>
        <row r="33">
          <cell r="B33" t="str">
            <v>KUJANG</v>
          </cell>
          <cell r="C33">
            <v>90</v>
          </cell>
          <cell r="D33">
            <v>80</v>
          </cell>
          <cell r="E33">
            <v>60</v>
          </cell>
          <cell r="F33">
            <v>2</v>
          </cell>
          <cell r="G33">
            <v>20</v>
          </cell>
        </row>
        <row r="34">
          <cell r="B34" t="str">
            <v>KUMARI JARKA</v>
          </cell>
          <cell r="C34">
            <v>80</v>
          </cell>
          <cell r="D34">
            <v>70</v>
          </cell>
          <cell r="E34">
            <v>60</v>
          </cell>
          <cell r="F34">
            <v>2</v>
          </cell>
          <cell r="G34">
            <v>20</v>
          </cell>
        </row>
        <row r="35">
          <cell r="B35" t="str">
            <v>NAYAGARH</v>
          </cell>
          <cell r="C35">
            <v>90</v>
          </cell>
          <cell r="D35">
            <v>80</v>
          </cell>
          <cell r="E35">
            <v>70</v>
          </cell>
          <cell r="F35">
            <v>2</v>
          </cell>
          <cell r="G35">
            <v>20</v>
          </cell>
        </row>
        <row r="36">
          <cell r="B36" t="str">
            <v>NIMAPARA</v>
          </cell>
          <cell r="C36">
            <v>80</v>
          </cell>
          <cell r="D36">
            <v>70</v>
          </cell>
          <cell r="E36">
            <v>60</v>
          </cell>
          <cell r="F36">
            <v>2</v>
          </cell>
          <cell r="G36">
            <v>20</v>
          </cell>
        </row>
        <row r="37">
          <cell r="B37" t="str">
            <v>PATTAMUNDAI</v>
          </cell>
          <cell r="C37">
            <v>80</v>
          </cell>
          <cell r="D37">
            <v>70</v>
          </cell>
          <cell r="E37">
            <v>60</v>
          </cell>
          <cell r="F37">
            <v>2</v>
          </cell>
          <cell r="G37">
            <v>25</v>
          </cell>
        </row>
        <row r="38">
          <cell r="B38" t="str">
            <v>PIPILI</v>
          </cell>
          <cell r="C38">
            <v>80</v>
          </cell>
          <cell r="D38">
            <v>70</v>
          </cell>
          <cell r="E38">
            <v>60</v>
          </cell>
          <cell r="F38">
            <v>2</v>
          </cell>
          <cell r="G38">
            <v>20</v>
          </cell>
        </row>
        <row r="39">
          <cell r="B39" t="str">
            <v>PURI</v>
          </cell>
          <cell r="C39">
            <v>80</v>
          </cell>
          <cell r="D39">
            <v>70</v>
          </cell>
          <cell r="E39">
            <v>60</v>
          </cell>
          <cell r="F39">
            <v>2</v>
          </cell>
          <cell r="G39">
            <v>10</v>
          </cell>
        </row>
        <row r="40">
          <cell r="B40" t="str">
            <v>ROURKELA</v>
          </cell>
          <cell r="C40">
            <v>80</v>
          </cell>
          <cell r="D40">
            <v>70</v>
          </cell>
          <cell r="E40">
            <v>60</v>
          </cell>
          <cell r="F40">
            <v>2</v>
          </cell>
          <cell r="G40">
            <v>20</v>
          </cell>
        </row>
        <row r="41">
          <cell r="B41" t="str">
            <v>SAMBALPUR</v>
          </cell>
          <cell r="C41">
            <v>80</v>
          </cell>
          <cell r="D41">
            <v>70</v>
          </cell>
          <cell r="E41">
            <v>60</v>
          </cell>
          <cell r="F41">
            <v>2</v>
          </cell>
          <cell r="G41">
            <v>15</v>
          </cell>
        </row>
        <row r="42">
          <cell r="B42" t="str">
            <v>SANA TULASIPUR</v>
          </cell>
          <cell r="C42">
            <v>80</v>
          </cell>
          <cell r="D42">
            <v>70</v>
          </cell>
          <cell r="E42">
            <v>60</v>
          </cell>
          <cell r="F42">
            <v>2</v>
          </cell>
          <cell r="G42">
            <v>20</v>
          </cell>
        </row>
        <row r="43">
          <cell r="B43" t="str">
            <v>SISUA</v>
          </cell>
          <cell r="C43">
            <v>90</v>
          </cell>
          <cell r="D43">
            <v>80</v>
          </cell>
          <cell r="E43">
            <v>70</v>
          </cell>
          <cell r="F43">
            <v>2</v>
          </cell>
          <cell r="G43">
            <v>20</v>
          </cell>
        </row>
        <row r="44">
          <cell r="B44" t="str">
            <v>SORO</v>
          </cell>
          <cell r="C44">
            <v>100</v>
          </cell>
          <cell r="D44">
            <v>80</v>
          </cell>
          <cell r="E44">
            <v>70</v>
          </cell>
          <cell r="F44">
            <v>2</v>
          </cell>
          <cell r="G44">
            <v>20</v>
          </cell>
        </row>
        <row r="45">
          <cell r="B45" t="str">
            <v>UDALA</v>
          </cell>
          <cell r="C45">
            <v>80</v>
          </cell>
          <cell r="D45">
            <v>70</v>
          </cell>
          <cell r="E45">
            <v>60</v>
          </cell>
          <cell r="F45">
            <v>2</v>
          </cell>
          <cell r="G45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abSelected="1" workbookViewId="0">
      <selection activeCell="P6" sqref="P6"/>
    </sheetView>
  </sheetViews>
  <sheetFormatPr defaultRowHeight="15"/>
  <cols>
    <col min="1" max="1" width="3" bestFit="1" customWidth="1"/>
    <col min="2" max="2" width="10.7109375" bestFit="1" customWidth="1"/>
    <col min="3" max="3" width="9.28515625" bestFit="1" customWidth="1"/>
    <col min="4" max="4" width="6.85546875" bestFit="1" customWidth="1"/>
    <col min="5" max="5" width="6.42578125" bestFit="1" customWidth="1"/>
    <col min="6" max="6" width="14.42578125" bestFit="1" customWidth="1"/>
    <col min="7" max="7" width="8.42578125" bestFit="1" customWidth="1"/>
    <col min="8" max="8" width="5.42578125" bestFit="1" customWidth="1"/>
    <col min="9" max="9" width="6.5703125" bestFit="1" customWidth="1"/>
    <col min="10" max="10" width="5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1" customFormat="1" ht="79.5" customHeight="1">
      <c r="A1" s="13"/>
      <c r="B1" s="13"/>
      <c r="C1" s="13"/>
      <c r="D1" s="13"/>
      <c r="E1" s="13"/>
      <c r="F1" s="13"/>
      <c r="G1" s="13"/>
      <c r="H1" s="13"/>
      <c r="I1" s="13" t="s">
        <v>52</v>
      </c>
      <c r="J1" s="13"/>
      <c r="K1" s="13"/>
      <c r="L1" s="13"/>
      <c r="M1" s="13"/>
    </row>
    <row r="2" spans="1:13" s="1" customFormat="1" ht="81.75" customHeight="1">
      <c r="A2" s="13" t="s">
        <v>53</v>
      </c>
      <c r="B2" s="13"/>
      <c r="C2" s="13"/>
      <c r="D2" s="13"/>
      <c r="E2" s="13"/>
      <c r="F2" s="13"/>
      <c r="G2" s="13"/>
      <c r="H2" s="13"/>
      <c r="I2" s="13" t="s">
        <v>58</v>
      </c>
      <c r="J2" s="13"/>
      <c r="K2" s="13"/>
      <c r="L2" s="13"/>
      <c r="M2" s="13"/>
    </row>
    <row r="3" spans="1:13" s="2" customFormat="1">
      <c r="A3" s="5" t="s">
        <v>39</v>
      </c>
      <c r="B3" s="5" t="s">
        <v>40</v>
      </c>
      <c r="C3" s="5" t="s">
        <v>41</v>
      </c>
      <c r="D3" s="15" t="s">
        <v>42</v>
      </c>
      <c r="E3" s="5" t="s">
        <v>43</v>
      </c>
      <c r="F3" s="5" t="s">
        <v>44</v>
      </c>
      <c r="G3" s="6" t="s">
        <v>45</v>
      </c>
      <c r="H3" s="6" t="s">
        <v>46</v>
      </c>
      <c r="I3" s="6" t="s">
        <v>47</v>
      </c>
      <c r="J3" s="6" t="s">
        <v>48</v>
      </c>
      <c r="K3" s="6" t="s">
        <v>49</v>
      </c>
      <c r="L3" s="6" t="s">
        <v>50</v>
      </c>
      <c r="M3" s="6" t="s">
        <v>51</v>
      </c>
    </row>
    <row r="4" spans="1:13">
      <c r="A4" s="3">
        <v>1</v>
      </c>
      <c r="B4" s="3" t="s">
        <v>0</v>
      </c>
      <c r="C4" s="3" t="s">
        <v>29</v>
      </c>
      <c r="D4" s="3" t="s">
        <v>1</v>
      </c>
      <c r="E4" s="4" t="s">
        <v>28</v>
      </c>
      <c r="F4" s="3" t="s">
        <v>21</v>
      </c>
      <c r="G4" s="3" t="s">
        <v>2</v>
      </c>
      <c r="H4" s="3">
        <v>6</v>
      </c>
      <c r="I4" s="9">
        <v>100</v>
      </c>
      <c r="J4" s="9">
        <f>H4*2</f>
        <v>12</v>
      </c>
      <c r="K4" s="9">
        <f>VLOOKUP(F4,[1]data!$B$3:$G$45,6,FALSE)*H4</f>
        <v>150</v>
      </c>
      <c r="L4" s="9"/>
      <c r="M4" s="9">
        <f>H4*I4+J4+K4+L4</f>
        <v>762</v>
      </c>
    </row>
    <row r="5" spans="1:13">
      <c r="A5" s="3"/>
      <c r="B5" s="3" t="s">
        <v>0</v>
      </c>
      <c r="C5" s="3" t="s">
        <v>29</v>
      </c>
      <c r="D5" s="3" t="s">
        <v>1</v>
      </c>
      <c r="E5" s="4" t="s">
        <v>28</v>
      </c>
      <c r="F5" s="3" t="s">
        <v>21</v>
      </c>
      <c r="G5" s="3" t="s">
        <v>3</v>
      </c>
      <c r="H5" s="3">
        <v>6</v>
      </c>
      <c r="I5" s="9">
        <v>70</v>
      </c>
      <c r="J5" s="9">
        <f t="shared" ref="J5:J24" si="0">H5*2</f>
        <v>12</v>
      </c>
      <c r="K5" s="9">
        <f>VLOOKUP(F5,[1]data!$B$3:$G$45,6,FALSE)*H5</f>
        <v>150</v>
      </c>
      <c r="L5" s="9">
        <v>50</v>
      </c>
      <c r="M5" s="9">
        <f t="shared" ref="M5:M24" si="1">H5*I5+J5+K5+L5</f>
        <v>632</v>
      </c>
    </row>
    <row r="6" spans="1:13">
      <c r="A6" s="3">
        <v>2</v>
      </c>
      <c r="B6" s="3" t="s">
        <v>4</v>
      </c>
      <c r="C6" s="3" t="s">
        <v>30</v>
      </c>
      <c r="D6" s="3" t="s">
        <v>5</v>
      </c>
      <c r="E6" s="4" t="s">
        <v>28</v>
      </c>
      <c r="F6" s="3" t="s">
        <v>22</v>
      </c>
      <c r="G6" s="3" t="s">
        <v>2</v>
      </c>
      <c r="H6" s="3">
        <v>1</v>
      </c>
      <c r="I6" s="9">
        <v>100</v>
      </c>
      <c r="J6" s="9">
        <f t="shared" si="0"/>
        <v>2</v>
      </c>
      <c r="K6" s="9">
        <f>H6*16</f>
        <v>16</v>
      </c>
      <c r="L6" s="9"/>
      <c r="M6" s="9">
        <f t="shared" si="1"/>
        <v>118</v>
      </c>
    </row>
    <row r="7" spans="1:13">
      <c r="A7" s="3"/>
      <c r="B7" s="3" t="s">
        <v>4</v>
      </c>
      <c r="C7" s="3" t="s">
        <v>30</v>
      </c>
      <c r="D7" s="3" t="s">
        <v>5</v>
      </c>
      <c r="E7" s="4" t="s">
        <v>28</v>
      </c>
      <c r="F7" s="3" t="s">
        <v>22</v>
      </c>
      <c r="G7" s="3" t="s">
        <v>6</v>
      </c>
      <c r="H7" s="3">
        <v>3</v>
      </c>
      <c r="I7" s="9">
        <v>80</v>
      </c>
      <c r="J7" s="9">
        <f t="shared" si="0"/>
        <v>6</v>
      </c>
      <c r="K7" s="9">
        <f>H7*16</f>
        <v>48</v>
      </c>
      <c r="L7" s="9"/>
      <c r="M7" s="9">
        <f t="shared" si="1"/>
        <v>294</v>
      </c>
    </row>
    <row r="8" spans="1:13">
      <c r="A8" s="3"/>
      <c r="B8" s="3" t="s">
        <v>4</v>
      </c>
      <c r="C8" s="3" t="s">
        <v>30</v>
      </c>
      <c r="D8" s="3" t="s">
        <v>5</v>
      </c>
      <c r="E8" s="4" t="s">
        <v>28</v>
      </c>
      <c r="F8" s="3" t="s">
        <v>22</v>
      </c>
      <c r="G8" s="3" t="s">
        <v>3</v>
      </c>
      <c r="H8" s="3">
        <v>8</v>
      </c>
      <c r="I8" s="9">
        <v>60</v>
      </c>
      <c r="J8" s="9">
        <f t="shared" si="0"/>
        <v>16</v>
      </c>
      <c r="K8" s="9">
        <f>H8*16</f>
        <v>128</v>
      </c>
      <c r="L8" s="9">
        <v>50</v>
      </c>
      <c r="M8" s="9">
        <f t="shared" si="1"/>
        <v>674</v>
      </c>
    </row>
    <row r="9" spans="1:13">
      <c r="A9" s="3">
        <v>3</v>
      </c>
      <c r="B9" s="3" t="s">
        <v>7</v>
      </c>
      <c r="C9" s="3" t="s">
        <v>31</v>
      </c>
      <c r="D9" s="3" t="s">
        <v>8</v>
      </c>
      <c r="E9" s="4" t="s">
        <v>28</v>
      </c>
      <c r="F9" s="3" t="s">
        <v>21</v>
      </c>
      <c r="G9" s="3" t="s">
        <v>2</v>
      </c>
      <c r="H9" s="3">
        <v>10</v>
      </c>
      <c r="I9" s="9">
        <v>100</v>
      </c>
      <c r="J9" s="9">
        <f t="shared" si="0"/>
        <v>20</v>
      </c>
      <c r="K9" s="9">
        <f>VLOOKUP(F9,[1]data!$B$3:$G$45,6,FALSE)*H9</f>
        <v>250</v>
      </c>
      <c r="L9" s="9"/>
      <c r="M9" s="9">
        <f t="shared" si="1"/>
        <v>1270</v>
      </c>
    </row>
    <row r="10" spans="1:13">
      <c r="A10" s="3"/>
      <c r="B10" s="3" t="s">
        <v>7</v>
      </c>
      <c r="C10" s="3" t="s">
        <v>31</v>
      </c>
      <c r="D10" s="3" t="s">
        <v>8</v>
      </c>
      <c r="E10" s="4" t="s">
        <v>28</v>
      </c>
      <c r="F10" s="3" t="s">
        <v>21</v>
      </c>
      <c r="G10" s="3" t="s">
        <v>6</v>
      </c>
      <c r="H10" s="3">
        <v>3</v>
      </c>
      <c r="I10" s="9">
        <v>80</v>
      </c>
      <c r="J10" s="9">
        <f t="shared" si="0"/>
        <v>6</v>
      </c>
      <c r="K10" s="9">
        <f>VLOOKUP(F10,[1]data!$B$3:$G$45,6,FALSE)*H10</f>
        <v>75</v>
      </c>
      <c r="L10" s="9"/>
      <c r="M10" s="9">
        <f t="shared" si="1"/>
        <v>321</v>
      </c>
    </row>
    <row r="11" spans="1:13">
      <c r="A11" s="3"/>
      <c r="B11" s="3" t="s">
        <v>7</v>
      </c>
      <c r="C11" s="3" t="s">
        <v>31</v>
      </c>
      <c r="D11" s="3" t="s">
        <v>8</v>
      </c>
      <c r="E11" s="4" t="s">
        <v>28</v>
      </c>
      <c r="F11" s="3" t="s">
        <v>21</v>
      </c>
      <c r="G11" s="3" t="s">
        <v>3</v>
      </c>
      <c r="H11" s="3">
        <v>7</v>
      </c>
      <c r="I11" s="9">
        <v>70</v>
      </c>
      <c r="J11" s="9">
        <f t="shared" si="0"/>
        <v>14</v>
      </c>
      <c r="K11" s="9">
        <f>VLOOKUP(F11,[1]data!$B$3:$G$45,6,FALSE)*H11</f>
        <v>175</v>
      </c>
      <c r="L11" s="9">
        <v>50</v>
      </c>
      <c r="M11" s="9">
        <f t="shared" si="1"/>
        <v>729</v>
      </c>
    </row>
    <row r="12" spans="1:13">
      <c r="A12" s="3">
        <v>4</v>
      </c>
      <c r="B12" s="3" t="s">
        <v>9</v>
      </c>
      <c r="C12" s="3" t="s">
        <v>32</v>
      </c>
      <c r="D12" s="3" t="s">
        <v>10</v>
      </c>
      <c r="E12" s="4" t="s">
        <v>28</v>
      </c>
      <c r="F12" s="3" t="s">
        <v>23</v>
      </c>
      <c r="G12" s="3" t="s">
        <v>6</v>
      </c>
      <c r="H12" s="3">
        <v>5</v>
      </c>
      <c r="I12" s="9">
        <v>70</v>
      </c>
      <c r="J12" s="9">
        <f t="shared" si="0"/>
        <v>10</v>
      </c>
      <c r="K12" s="9">
        <f>VLOOKUP(F12,[1]data!$B$3:$G$45,6,FALSE)*H12</f>
        <v>80</v>
      </c>
      <c r="L12" s="9">
        <v>50</v>
      </c>
      <c r="M12" s="9">
        <f t="shared" si="1"/>
        <v>490</v>
      </c>
    </row>
    <row r="13" spans="1:13">
      <c r="A13" s="3">
        <v>5</v>
      </c>
      <c r="B13" s="3" t="s">
        <v>11</v>
      </c>
      <c r="C13" s="3" t="s">
        <v>33</v>
      </c>
      <c r="D13" s="3" t="s">
        <v>12</v>
      </c>
      <c r="E13" s="4" t="s">
        <v>28</v>
      </c>
      <c r="F13" s="3" t="s">
        <v>24</v>
      </c>
      <c r="G13" s="3" t="s">
        <v>2</v>
      </c>
      <c r="H13" s="3">
        <v>3</v>
      </c>
      <c r="I13" s="9">
        <v>70</v>
      </c>
      <c r="J13" s="9">
        <f t="shared" si="0"/>
        <v>6</v>
      </c>
      <c r="K13" s="9">
        <f>VLOOKUP(F13,[1]data!$B$3:$G$45,6,FALSE)*H13</f>
        <v>30</v>
      </c>
      <c r="L13" s="9"/>
      <c r="M13" s="9">
        <f t="shared" si="1"/>
        <v>246</v>
      </c>
    </row>
    <row r="14" spans="1:13">
      <c r="A14" s="3"/>
      <c r="B14" s="3" t="s">
        <v>11</v>
      </c>
      <c r="C14" s="3" t="s">
        <v>33</v>
      </c>
      <c r="D14" s="3" t="s">
        <v>12</v>
      </c>
      <c r="E14" s="4" t="s">
        <v>28</v>
      </c>
      <c r="F14" s="3" t="s">
        <v>24</v>
      </c>
      <c r="G14" s="3" t="s">
        <v>3</v>
      </c>
      <c r="H14" s="3">
        <v>2</v>
      </c>
      <c r="I14" s="9">
        <v>50</v>
      </c>
      <c r="J14" s="9">
        <f t="shared" si="0"/>
        <v>4</v>
      </c>
      <c r="K14" s="9">
        <f>VLOOKUP(F14,[1]data!$B$3:$G$45,6,FALSE)*H14</f>
        <v>20</v>
      </c>
      <c r="L14" s="9">
        <v>50</v>
      </c>
      <c r="M14" s="9">
        <f t="shared" si="1"/>
        <v>174</v>
      </c>
    </row>
    <row r="15" spans="1:13">
      <c r="A15" s="3">
        <v>6</v>
      </c>
      <c r="B15" s="3" t="s">
        <v>11</v>
      </c>
      <c r="C15" s="3" t="s">
        <v>34</v>
      </c>
      <c r="D15" s="3" t="s">
        <v>13</v>
      </c>
      <c r="E15" s="4" t="s">
        <v>28</v>
      </c>
      <c r="F15" s="3" t="s">
        <v>22</v>
      </c>
      <c r="G15" s="3" t="s">
        <v>2</v>
      </c>
      <c r="H15" s="3">
        <v>4</v>
      </c>
      <c r="I15" s="9">
        <v>100</v>
      </c>
      <c r="J15" s="9">
        <f t="shared" si="0"/>
        <v>8</v>
      </c>
      <c r="K15" s="9">
        <f t="shared" ref="K15:K17" si="2">H15*16</f>
        <v>64</v>
      </c>
      <c r="L15" s="9"/>
      <c r="M15" s="9">
        <f t="shared" si="1"/>
        <v>472</v>
      </c>
    </row>
    <row r="16" spans="1:13">
      <c r="A16" s="3"/>
      <c r="B16" s="3" t="s">
        <v>11</v>
      </c>
      <c r="C16" s="3" t="s">
        <v>34</v>
      </c>
      <c r="D16" s="3" t="s">
        <v>13</v>
      </c>
      <c r="E16" s="4" t="s">
        <v>28</v>
      </c>
      <c r="F16" s="3" t="s">
        <v>22</v>
      </c>
      <c r="G16" s="3" t="s">
        <v>6</v>
      </c>
      <c r="H16" s="3">
        <v>6</v>
      </c>
      <c r="I16" s="9">
        <v>80</v>
      </c>
      <c r="J16" s="9">
        <f t="shared" si="0"/>
        <v>12</v>
      </c>
      <c r="K16" s="9">
        <f t="shared" si="2"/>
        <v>96</v>
      </c>
      <c r="L16" s="9"/>
      <c r="M16" s="9">
        <f t="shared" si="1"/>
        <v>588</v>
      </c>
    </row>
    <row r="17" spans="1:13">
      <c r="A17" s="3"/>
      <c r="B17" s="3" t="s">
        <v>11</v>
      </c>
      <c r="C17" s="3" t="s">
        <v>34</v>
      </c>
      <c r="D17" s="3" t="s">
        <v>13</v>
      </c>
      <c r="E17" s="4" t="s">
        <v>28</v>
      </c>
      <c r="F17" s="3" t="s">
        <v>22</v>
      </c>
      <c r="G17" s="3" t="s">
        <v>3</v>
      </c>
      <c r="H17" s="3">
        <v>2</v>
      </c>
      <c r="I17" s="9">
        <v>60</v>
      </c>
      <c r="J17" s="9">
        <f t="shared" si="0"/>
        <v>4</v>
      </c>
      <c r="K17" s="9">
        <f t="shared" si="2"/>
        <v>32</v>
      </c>
      <c r="L17" s="9">
        <v>50</v>
      </c>
      <c r="M17" s="9">
        <f t="shared" si="1"/>
        <v>206</v>
      </c>
    </row>
    <row r="18" spans="1:13">
      <c r="A18" s="3">
        <v>7</v>
      </c>
      <c r="B18" s="3" t="s">
        <v>14</v>
      </c>
      <c r="C18" s="3" t="s">
        <v>35</v>
      </c>
      <c r="D18" s="3" t="s">
        <v>15</v>
      </c>
      <c r="E18" s="4" t="s">
        <v>28</v>
      </c>
      <c r="F18" s="3" t="s">
        <v>25</v>
      </c>
      <c r="G18" s="3" t="s">
        <v>2</v>
      </c>
      <c r="H18" s="3">
        <v>9</v>
      </c>
      <c r="I18" s="9">
        <v>80</v>
      </c>
      <c r="J18" s="9">
        <f t="shared" si="0"/>
        <v>18</v>
      </c>
      <c r="K18" s="9">
        <f>VLOOKUP(F18,[1]data!$B$3:$G$45,6,FALSE)*H18</f>
        <v>225</v>
      </c>
      <c r="L18" s="9"/>
      <c r="M18" s="9">
        <f t="shared" si="1"/>
        <v>963</v>
      </c>
    </row>
    <row r="19" spans="1:13">
      <c r="A19" s="3"/>
      <c r="B19" s="3" t="s">
        <v>14</v>
      </c>
      <c r="C19" s="3" t="s">
        <v>35</v>
      </c>
      <c r="D19" s="3" t="s">
        <v>15</v>
      </c>
      <c r="E19" s="4" t="s">
        <v>28</v>
      </c>
      <c r="F19" s="3" t="s">
        <v>25</v>
      </c>
      <c r="G19" s="3" t="s">
        <v>3</v>
      </c>
      <c r="H19" s="3">
        <v>3</v>
      </c>
      <c r="I19" s="9">
        <v>60</v>
      </c>
      <c r="J19" s="9">
        <f t="shared" si="0"/>
        <v>6</v>
      </c>
      <c r="K19" s="9">
        <f>VLOOKUP(F19,[1]data!$B$3:$G$45,6,FALSE)*H19</f>
        <v>75</v>
      </c>
      <c r="L19" s="9">
        <v>50</v>
      </c>
      <c r="M19" s="9">
        <f t="shared" si="1"/>
        <v>311</v>
      </c>
    </row>
    <row r="20" spans="1:13">
      <c r="A20" s="3">
        <v>8</v>
      </c>
      <c r="B20" s="3" t="s">
        <v>16</v>
      </c>
      <c r="C20" s="3" t="s">
        <v>36</v>
      </c>
      <c r="D20" s="3" t="s">
        <v>17</v>
      </c>
      <c r="E20" s="4" t="s">
        <v>28</v>
      </c>
      <c r="F20" s="3" t="s">
        <v>26</v>
      </c>
      <c r="G20" s="3" t="s">
        <v>2</v>
      </c>
      <c r="H20" s="3">
        <v>7</v>
      </c>
      <c r="I20" s="9">
        <v>80</v>
      </c>
      <c r="J20" s="9">
        <f t="shared" si="0"/>
        <v>14</v>
      </c>
      <c r="K20" s="9">
        <f>VLOOKUP(F20,[1]data!$B$3:$G$45,6,FALSE)*H20</f>
        <v>112</v>
      </c>
      <c r="L20" s="9">
        <v>50</v>
      </c>
      <c r="M20" s="9">
        <f t="shared" si="1"/>
        <v>736</v>
      </c>
    </row>
    <row r="21" spans="1:13">
      <c r="A21" s="3">
        <v>9</v>
      </c>
      <c r="B21" s="3" t="s">
        <v>18</v>
      </c>
      <c r="C21" s="3" t="s">
        <v>37</v>
      </c>
      <c r="D21" s="3" t="s">
        <v>19</v>
      </c>
      <c r="E21" s="4" t="s">
        <v>28</v>
      </c>
      <c r="F21" s="3" t="s">
        <v>21</v>
      </c>
      <c r="G21" s="3" t="s">
        <v>2</v>
      </c>
      <c r="H21" s="3">
        <v>2</v>
      </c>
      <c r="I21" s="9">
        <v>100</v>
      </c>
      <c r="J21" s="9">
        <f t="shared" si="0"/>
        <v>4</v>
      </c>
      <c r="K21" s="9">
        <f>VLOOKUP(F21,[1]data!$B$3:$G$45,6,FALSE)*H21</f>
        <v>50</v>
      </c>
      <c r="L21" s="9"/>
      <c r="M21" s="9">
        <f t="shared" si="1"/>
        <v>254</v>
      </c>
    </row>
    <row r="22" spans="1:13">
      <c r="A22" s="3"/>
      <c r="B22" s="3" t="s">
        <v>18</v>
      </c>
      <c r="C22" s="3" t="s">
        <v>37</v>
      </c>
      <c r="D22" s="3" t="s">
        <v>19</v>
      </c>
      <c r="E22" s="4" t="s">
        <v>28</v>
      </c>
      <c r="F22" s="3" t="s">
        <v>21</v>
      </c>
      <c r="G22" s="3" t="s">
        <v>3</v>
      </c>
      <c r="H22" s="3">
        <v>5</v>
      </c>
      <c r="I22" s="9">
        <v>70</v>
      </c>
      <c r="J22" s="9">
        <f t="shared" si="0"/>
        <v>10</v>
      </c>
      <c r="K22" s="9">
        <f>VLOOKUP(F22,[1]data!$B$3:$G$45,6,FALSE)*H22</f>
        <v>125</v>
      </c>
      <c r="L22" s="9">
        <v>50</v>
      </c>
      <c r="M22" s="9">
        <f t="shared" si="1"/>
        <v>535</v>
      </c>
    </row>
    <row r="23" spans="1:13">
      <c r="A23" s="3">
        <v>10</v>
      </c>
      <c r="B23" s="3" t="s">
        <v>18</v>
      </c>
      <c r="C23" s="3" t="s">
        <v>38</v>
      </c>
      <c r="D23" s="3" t="s">
        <v>20</v>
      </c>
      <c r="E23" s="4" t="s">
        <v>28</v>
      </c>
      <c r="F23" s="3" t="s">
        <v>27</v>
      </c>
      <c r="G23" s="3" t="s">
        <v>2</v>
      </c>
      <c r="H23" s="3">
        <v>4</v>
      </c>
      <c r="I23" s="9">
        <v>90</v>
      </c>
      <c r="J23" s="9">
        <f t="shared" si="0"/>
        <v>8</v>
      </c>
      <c r="K23" s="9">
        <f>VLOOKUP(F23,[1]data!$B$3:$G$45,6,FALSE)*H23</f>
        <v>80</v>
      </c>
      <c r="L23" s="9"/>
      <c r="M23" s="9">
        <f t="shared" si="1"/>
        <v>448</v>
      </c>
    </row>
    <row r="24" spans="1:13">
      <c r="A24" s="3"/>
      <c r="B24" s="3" t="s">
        <v>18</v>
      </c>
      <c r="C24" s="3" t="s">
        <v>38</v>
      </c>
      <c r="D24" s="3" t="s">
        <v>20</v>
      </c>
      <c r="E24" s="4" t="s">
        <v>28</v>
      </c>
      <c r="F24" s="3" t="s">
        <v>27</v>
      </c>
      <c r="G24" s="3" t="s">
        <v>3</v>
      </c>
      <c r="H24" s="3">
        <v>10</v>
      </c>
      <c r="I24" s="9">
        <v>70</v>
      </c>
      <c r="J24" s="9">
        <f t="shared" si="0"/>
        <v>20</v>
      </c>
      <c r="K24" s="9">
        <f>VLOOKUP(F24,[1]data!$B$3:$G$45,6,FALSE)*H24</f>
        <v>200</v>
      </c>
      <c r="L24" s="9">
        <v>50</v>
      </c>
      <c r="M24" s="9">
        <f t="shared" si="1"/>
        <v>970</v>
      </c>
    </row>
    <row r="25" spans="1:13" s="1" customFormat="1" ht="15" customHeight="1">
      <c r="A25" s="10" t="s">
        <v>57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2"/>
      <c r="M25" s="7">
        <f>SUM(M4:M24)</f>
        <v>11193</v>
      </c>
    </row>
    <row r="26" spans="1:13" s="8" customFormat="1" ht="15" customHeight="1">
      <c r="A26" s="13" t="s">
        <v>54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8" customFormat="1" ht="15" customHeight="1">
      <c r="A27" s="13" t="s">
        <v>55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8" customFormat="1" ht="30" customHeight="1">
      <c r="A28" s="14" t="s">
        <v>56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</row>
  </sheetData>
  <sortState ref="B2:H22">
    <sortCondition ref="B2"/>
  </sortState>
  <mergeCells count="8">
    <mergeCell ref="A25:L25"/>
    <mergeCell ref="A26:M26"/>
    <mergeCell ref="A27:M27"/>
    <mergeCell ref="A28:M28"/>
    <mergeCell ref="A1:H1"/>
    <mergeCell ref="I1:M1"/>
    <mergeCell ref="A2:H2"/>
    <mergeCell ref="I2:M2"/>
  </mergeCells>
  <pageMargins left="0.1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2025-11-08T10:56:41Z</cp:lastPrinted>
  <dcterms:created xsi:type="dcterms:W3CDTF">2025-11-07T04:02:11Z</dcterms:created>
  <dcterms:modified xsi:type="dcterms:W3CDTF">2025-11-08T10:56:45Z</dcterms:modified>
</cp:coreProperties>
</file>