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510"/>
  </bookViews>
  <sheets>
    <sheet name="Checked" sheetId="2" r:id="rId1"/>
  </sheets>
  <definedNames>
    <definedName name="_xlnm._FilterDatabase" localSheetId="0" hidden="1">Checked!#REF!</definedName>
    <definedName name="_xlnm.Print_Area" localSheetId="0">Checked!$A$1:$L$40</definedName>
    <definedName name="_xlnm.Print_Titles" localSheetId="0">Checked!$1:$3</definedName>
  </definedNames>
  <calcPr calcId="144525"/>
</workbook>
</file>

<file path=xl/calcChain.xml><?xml version="1.0" encoding="utf-8"?>
<calcChain xmlns="http://schemas.openxmlformats.org/spreadsheetml/2006/main">
  <c r="K37" i="2" l="1"/>
  <c r="A9" i="2" l="1"/>
  <c r="A10" i="2" s="1"/>
  <c r="A11" i="2" s="1"/>
  <c r="A12" i="2" s="1"/>
  <c r="A13" i="2" s="1"/>
  <c r="A19" i="2" s="1"/>
  <c r="A20" i="2" s="1"/>
  <c r="A21" i="2" s="1"/>
  <c r="A22" i="2" s="1"/>
  <c r="A23" i="2" s="1"/>
  <c r="A24" i="2" s="1"/>
  <c r="A27" i="2" s="1"/>
  <c r="A30" i="2" s="1"/>
  <c r="A31" i="2" s="1"/>
  <c r="A32" i="2" s="1"/>
  <c r="A33" i="2" s="1"/>
  <c r="A34" i="2" s="1"/>
  <c r="A35" i="2" s="1"/>
  <c r="I37" i="2"/>
  <c r="H37" i="2"/>
  <c r="K36" i="2"/>
  <c r="K31" i="2"/>
  <c r="K15" i="2"/>
  <c r="K29" i="2"/>
  <c r="K28" i="2"/>
  <c r="K25" i="2"/>
  <c r="K16" i="2"/>
  <c r="K17" i="2"/>
  <c r="K13" i="2"/>
  <c r="K6" i="2"/>
  <c r="G37" i="2" l="1"/>
  <c r="K35" i="2" l="1"/>
  <c r="K34" i="2"/>
  <c r="K33" i="2"/>
  <c r="K32" i="2"/>
  <c r="K30" i="2"/>
  <c r="K27" i="2"/>
  <c r="K26" i="2"/>
  <c r="K24" i="2"/>
  <c r="K23" i="2"/>
  <c r="K22" i="2"/>
  <c r="K21" i="2"/>
  <c r="K20" i="2"/>
  <c r="K19" i="2"/>
  <c r="K18" i="2"/>
  <c r="K12" i="2"/>
  <c r="K11" i="2"/>
  <c r="K10" i="2"/>
  <c r="K9" i="2"/>
  <c r="K8" i="2"/>
  <c r="K7" i="2"/>
  <c r="K5" i="2"/>
  <c r="A5" i="2"/>
  <c r="K4" i="2"/>
</calcChain>
</file>

<file path=xl/sharedStrings.xml><?xml version="1.0" encoding="utf-8"?>
<sst xmlns="http://schemas.openxmlformats.org/spreadsheetml/2006/main" count="183" uniqueCount="91">
  <si>
    <t>INVOICE
ATC LOGISTICS,,8984191006
GST No:21CHVPB1842D2ZQ</t>
  </si>
  <si>
    <t xml:space="preserve">SHALIMAR PAINTS LTD
Address:SAMBALPUR,
GST No:21AAECS0547D1ZY
</t>
  </si>
  <si>
    <t>SL.</t>
  </si>
  <si>
    <t>DATE</t>
  </si>
  <si>
    <t>LR NO.</t>
  </si>
  <si>
    <t>DESTINATION</t>
  </si>
  <si>
    <t>CASE</t>
  </si>
  <si>
    <t>RATE</t>
  </si>
  <si>
    <t>AMT.</t>
  </si>
  <si>
    <t>PARTY NAME</t>
  </si>
  <si>
    <t>SBP</t>
  </si>
  <si>
    <t>JHARSUGUDA</t>
  </si>
  <si>
    <t>CHARGED WEIGHT</t>
  </si>
  <si>
    <t>INV. NO.</t>
  </si>
  <si>
    <t>SAMBALPUR</t>
  </si>
  <si>
    <t>MAHADEVPALI</t>
  </si>
  <si>
    <t>LAXMI ENTERPRISES</t>
  </si>
  <si>
    <t>RAJGANGPUR</t>
  </si>
  <si>
    <t>R K ENTERPRISES</t>
  </si>
  <si>
    <t>ROURKELA</t>
  </si>
  <si>
    <t>BHAWANI SHANKAR HARDWARE</t>
  </si>
  <si>
    <t xml:space="preserve">FROM </t>
  </si>
  <si>
    <t>ACUTAL WEIGHT</t>
  </si>
  <si>
    <t>BARAGARH</t>
  </si>
  <si>
    <t>GAYATRI HARDWRE</t>
  </si>
  <si>
    <t>MITAL PAINTS</t>
  </si>
  <si>
    <t>KAMAL ENTERPRISES</t>
  </si>
  <si>
    <t>PAVAN ENTERPRISES</t>
  </si>
  <si>
    <t>UTKAL HARDWARE STORE</t>
  </si>
  <si>
    <t>Thanking you for your business.
ATC LOGISTICS</t>
  </si>
  <si>
    <t>SAMALESWARI HARDWARE</t>
  </si>
  <si>
    <t>02/5/2024</t>
  </si>
  <si>
    <t>SP1137</t>
  </si>
  <si>
    <t>01/5/2024</t>
  </si>
  <si>
    <t>SP1138</t>
  </si>
  <si>
    <t>TITILAGARH</t>
  </si>
  <si>
    <t>LAXMI TRADING</t>
  </si>
  <si>
    <t>SP1139</t>
  </si>
  <si>
    <t>SP1140</t>
  </si>
  <si>
    <t>SP1141</t>
  </si>
  <si>
    <t>GOEL HARDWARE STORE</t>
  </si>
  <si>
    <t>03/5/2024</t>
  </si>
  <si>
    <t>SP1142</t>
  </si>
  <si>
    <t>THELKOLO</t>
  </si>
  <si>
    <t>BHUSAN POWER ABD STEEL LTD</t>
  </si>
  <si>
    <t>06/5/2024</t>
  </si>
  <si>
    <t>SP1143</t>
  </si>
  <si>
    <t>08/5/2024</t>
  </si>
  <si>
    <t>SP1144</t>
  </si>
  <si>
    <t>09/5/2024</t>
  </si>
  <si>
    <t>SP1145</t>
  </si>
  <si>
    <t>BHAWANI SANKAR HW</t>
  </si>
  <si>
    <t>14/5/2024</t>
  </si>
  <si>
    <t>SP1146</t>
  </si>
  <si>
    <t>19/5/2024</t>
  </si>
  <si>
    <t>SP1147</t>
  </si>
  <si>
    <t>15/5/2024</t>
  </si>
  <si>
    <t>SP1148</t>
  </si>
  <si>
    <t>17/5/2024</t>
  </si>
  <si>
    <t>SP1149</t>
  </si>
  <si>
    <t>23/5/2024</t>
  </si>
  <si>
    <t>SP1050</t>
  </si>
  <si>
    <t>24/5/2024</t>
  </si>
  <si>
    <t>SP1051</t>
  </si>
  <si>
    <t>27/5/2024</t>
  </si>
  <si>
    <t>SP1052</t>
  </si>
  <si>
    <t>RENGALI</t>
  </si>
  <si>
    <t>MISHRA HARDWARE STORE</t>
  </si>
  <si>
    <t>28/5/2024</t>
  </si>
  <si>
    <t>SP1053</t>
  </si>
  <si>
    <t xml:space="preserve">SAMBALPUR </t>
  </si>
  <si>
    <t>29/5/2024</t>
  </si>
  <si>
    <t>SP1154</t>
  </si>
  <si>
    <t>SP1155</t>
  </si>
  <si>
    <t>HINDUSTAN HARDWARE STORE</t>
  </si>
  <si>
    <t>31/5/2024</t>
  </si>
  <si>
    <t>SP1156</t>
  </si>
  <si>
    <t>SP1157</t>
  </si>
  <si>
    <t>SHREE RAM STORE</t>
  </si>
  <si>
    <t>SP1158</t>
  </si>
  <si>
    <t>SP1159</t>
  </si>
  <si>
    <t>SP1160</t>
  </si>
  <si>
    <t>SP1161</t>
  </si>
  <si>
    <t>M B HARDWARE</t>
  </si>
  <si>
    <t>Kindly, verify &amp; confirm within 7 days.
GST to be paid by Consignor under Reverse Charge Mechanism(RCM) as per GST.</t>
  </si>
  <si>
    <t>BOUDH</t>
  </si>
  <si>
    <t>COLOUR POINT</t>
  </si>
  <si>
    <t>(RUPEES FORTY FIVE THOUSAND TWO HUNDRED SEVENTY FOUR ONLY)</t>
  </si>
  <si>
    <t>SP1136</t>
  </si>
  <si>
    <t>SERSUATUAL</t>
  </si>
  <si>
    <t xml:space="preserve">Bill Date: 31/05/2024
BILL NO. : 1631
Total Amount: 45274.00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</si>
</sst>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2" fillId="0" borderId="1" xfId="0" applyNumberFormat="1" applyFont="1" applyBorder="1" applyAlignment="1">
      <alignment horizontal="left" vertical="center"/>
    </xf>
    <xf numFmtId="0" fontId="0" fillId="2" borderId="0" xfId="0" applyNumberFormat="1" applyFont="1" applyFill="1" applyAlignment="1">
      <alignment horizontal="center"/>
    </xf>
    <xf numFmtId="0" fontId="0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left" vertical="center"/>
    </xf>
    <xf numFmtId="0" fontId="0" fillId="2" borderId="0" xfId="0" applyNumberFormat="1" applyFont="1" applyFill="1" applyAlignment="1"/>
    <xf numFmtId="0" fontId="2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/>
    <xf numFmtId="2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Border="1" applyAlignment="1"/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left" vertical="top"/>
    </xf>
    <xf numFmtId="0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vertical="center"/>
    </xf>
    <xf numFmtId="0" fontId="2" fillId="0" borderId="19" xfId="0" applyNumberFormat="1" applyFont="1" applyBorder="1" applyAlignment="1">
      <alignment horizontal="left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9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2" fontId="2" fillId="2" borderId="19" xfId="0" applyNumberFormat="1" applyFont="1" applyFill="1" applyBorder="1" applyAlignment="1">
      <alignment horizontal="right" vertical="center"/>
    </xf>
    <xf numFmtId="0" fontId="2" fillId="0" borderId="20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horizontal="left" vertical="center"/>
    </xf>
    <xf numFmtId="0" fontId="1" fillId="0" borderId="2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0" fontId="1" fillId="2" borderId="23" xfId="0" applyNumberFormat="1" applyFont="1" applyFill="1" applyBorder="1" applyAlignment="1">
      <alignment vertical="center" wrapText="1"/>
    </xf>
    <xf numFmtId="0" fontId="1" fillId="2" borderId="24" xfId="0" applyNumberFormat="1" applyFont="1" applyFill="1" applyBorder="1" applyAlignment="1">
      <alignment vertical="center"/>
    </xf>
    <xf numFmtId="0" fontId="1" fillId="2" borderId="25" xfId="0" applyNumberFormat="1" applyFont="1" applyFill="1" applyBorder="1" applyAlignment="1">
      <alignment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2" fontId="1" fillId="2" borderId="17" xfId="0" applyNumberFormat="1" applyFont="1" applyFill="1" applyBorder="1" applyAlignment="1">
      <alignment horizontal="left" vertical="top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7</xdr:col>
      <xdr:colOff>504824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0"/>
          <a:ext cx="446722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workbookViewId="0">
      <selection activeCell="O2" sqref="O2"/>
    </sheetView>
  </sheetViews>
  <sheetFormatPr defaultRowHeight="15"/>
  <cols>
    <col min="1" max="1" width="3.5703125" style="10" customWidth="1"/>
    <col min="2" max="2" width="10.140625" style="7" customWidth="1"/>
    <col min="3" max="3" width="7.140625" style="7" bestFit="1" customWidth="1"/>
    <col min="4" max="4" width="11" style="7" bestFit="1" customWidth="1"/>
    <col min="5" max="5" width="7.5703125" style="7" customWidth="1"/>
    <col min="6" max="6" width="15.42578125" style="10" customWidth="1"/>
    <col min="7" max="7" width="5.42578125" style="7" bestFit="1" customWidth="1"/>
    <col min="8" max="9" width="9.5703125" style="7" bestFit="1" customWidth="1"/>
    <col min="10" max="10" width="5.42578125" style="7" bestFit="1" customWidth="1"/>
    <col min="11" max="11" width="8.5703125" style="15" bestFit="1" customWidth="1"/>
    <col min="12" max="12" width="30.85546875" style="10" customWidth="1"/>
    <col min="13" max="16384" width="9.140625" style="10"/>
  </cols>
  <sheetData>
    <row r="1" spans="1:14" ht="86.25" customHeight="1" thickBot="1">
      <c r="A1" s="69"/>
      <c r="B1" s="70"/>
      <c r="C1" s="70"/>
      <c r="D1" s="70"/>
      <c r="E1" s="70"/>
      <c r="F1" s="70"/>
      <c r="G1" s="70"/>
      <c r="H1" s="71"/>
      <c r="I1" s="60" t="s">
        <v>0</v>
      </c>
      <c r="J1" s="61"/>
      <c r="K1" s="61"/>
      <c r="L1" s="62"/>
    </row>
    <row r="2" spans="1:14" s="20" customFormat="1" ht="49.5" customHeight="1" thickBot="1">
      <c r="A2" s="63" t="s">
        <v>1</v>
      </c>
      <c r="B2" s="64"/>
      <c r="C2" s="64"/>
      <c r="D2" s="64"/>
      <c r="E2" s="64"/>
      <c r="F2" s="64"/>
      <c r="G2" s="64"/>
      <c r="H2" s="65"/>
      <c r="I2" s="66" t="s">
        <v>90</v>
      </c>
      <c r="J2" s="67"/>
      <c r="K2" s="67"/>
      <c r="L2" s="68"/>
    </row>
    <row r="3" spans="1:14" s="1" customFormat="1" ht="30.75" thickBot="1">
      <c r="A3" s="30" t="s">
        <v>2</v>
      </c>
      <c r="B3" s="31" t="s">
        <v>3</v>
      </c>
      <c r="C3" s="31" t="s">
        <v>4</v>
      </c>
      <c r="D3" s="31" t="s">
        <v>13</v>
      </c>
      <c r="E3" s="31" t="s">
        <v>21</v>
      </c>
      <c r="F3" s="31" t="s">
        <v>5</v>
      </c>
      <c r="G3" s="31" t="s">
        <v>6</v>
      </c>
      <c r="H3" s="32" t="s">
        <v>22</v>
      </c>
      <c r="I3" s="32" t="s">
        <v>12</v>
      </c>
      <c r="J3" s="33" t="s">
        <v>7</v>
      </c>
      <c r="K3" s="33" t="s">
        <v>8</v>
      </c>
      <c r="L3" s="34" t="s">
        <v>9</v>
      </c>
      <c r="N3" s="5"/>
    </row>
    <row r="4" spans="1:14" s="12" customFormat="1" ht="15" customHeight="1">
      <c r="A4" s="35">
        <v>1</v>
      </c>
      <c r="B4" s="36" t="s">
        <v>31</v>
      </c>
      <c r="C4" s="37" t="s">
        <v>88</v>
      </c>
      <c r="D4" s="38">
        <v>4232410029</v>
      </c>
      <c r="E4" s="39" t="s">
        <v>10</v>
      </c>
      <c r="F4" s="36" t="s">
        <v>85</v>
      </c>
      <c r="G4" s="40">
        <v>24</v>
      </c>
      <c r="H4" s="41">
        <v>525.83000000000004</v>
      </c>
      <c r="I4" s="41">
        <v>525.82799999999997</v>
      </c>
      <c r="J4" s="42">
        <v>2.5</v>
      </c>
      <c r="K4" s="43">
        <f>I4*J4</f>
        <v>1314.57</v>
      </c>
      <c r="L4" s="44" t="s">
        <v>86</v>
      </c>
      <c r="N4" s="13"/>
    </row>
    <row r="5" spans="1:14" s="12" customFormat="1" ht="15" customHeight="1">
      <c r="A5" s="59">
        <f>A4+1</f>
        <v>2</v>
      </c>
      <c r="B5" s="4" t="s">
        <v>31</v>
      </c>
      <c r="C5" s="6" t="s">
        <v>32</v>
      </c>
      <c r="D5" s="18">
        <v>4232410030</v>
      </c>
      <c r="E5" s="19" t="s">
        <v>10</v>
      </c>
      <c r="F5" s="4" t="s">
        <v>15</v>
      </c>
      <c r="G5" s="75">
        <v>36</v>
      </c>
      <c r="H5" s="22">
        <v>919.5</v>
      </c>
      <c r="I5" s="22">
        <v>919.5</v>
      </c>
      <c r="J5" s="23">
        <v>2.5</v>
      </c>
      <c r="K5" s="28">
        <f>I5*J5</f>
        <v>2298.75</v>
      </c>
      <c r="L5" s="9" t="s">
        <v>16</v>
      </c>
      <c r="N5" s="13"/>
    </row>
    <row r="6" spans="1:14" s="12" customFormat="1" ht="15" customHeight="1">
      <c r="A6" s="59"/>
      <c r="B6" s="4" t="s">
        <v>31</v>
      </c>
      <c r="C6" s="6" t="s">
        <v>32</v>
      </c>
      <c r="D6" s="18">
        <v>4232410033</v>
      </c>
      <c r="E6" s="19" t="s">
        <v>10</v>
      </c>
      <c r="F6" s="4" t="s">
        <v>15</v>
      </c>
      <c r="G6" s="75"/>
      <c r="H6" s="22">
        <v>18.625</v>
      </c>
      <c r="I6" s="22">
        <v>18.625</v>
      </c>
      <c r="J6" s="23">
        <v>2.5</v>
      </c>
      <c r="K6" s="28">
        <f>I6*J6</f>
        <v>46.5625</v>
      </c>
      <c r="L6" s="9" t="s">
        <v>16</v>
      </c>
      <c r="N6" s="13"/>
    </row>
    <row r="7" spans="1:14" s="12" customFormat="1" ht="15" customHeight="1">
      <c r="A7" s="8">
        <v>3</v>
      </c>
      <c r="B7" s="4" t="s">
        <v>33</v>
      </c>
      <c r="C7" s="6" t="s">
        <v>34</v>
      </c>
      <c r="D7" s="18">
        <v>4232410031</v>
      </c>
      <c r="E7" s="19" t="s">
        <v>10</v>
      </c>
      <c r="F7" s="4" t="s">
        <v>35</v>
      </c>
      <c r="G7" s="21">
        <v>25</v>
      </c>
      <c r="H7" s="22">
        <v>766.25</v>
      </c>
      <c r="I7" s="22">
        <v>766.25</v>
      </c>
      <c r="J7" s="23">
        <v>2.5</v>
      </c>
      <c r="K7" s="28">
        <f t="shared" ref="K7:K35" si="0">I7*J7</f>
        <v>1915.625</v>
      </c>
      <c r="L7" s="9" t="s">
        <v>36</v>
      </c>
      <c r="N7" s="13"/>
    </row>
    <row r="8" spans="1:14" s="12" customFormat="1" ht="15" customHeight="1">
      <c r="A8" s="8">
        <v>4</v>
      </c>
      <c r="B8" s="4" t="s">
        <v>33</v>
      </c>
      <c r="C8" s="6" t="s">
        <v>37</v>
      </c>
      <c r="D8" s="18">
        <v>4232410032</v>
      </c>
      <c r="E8" s="19" t="s">
        <v>10</v>
      </c>
      <c r="F8" s="4" t="s">
        <v>35</v>
      </c>
      <c r="G8" s="21">
        <v>25</v>
      </c>
      <c r="H8" s="22">
        <v>766.25</v>
      </c>
      <c r="I8" s="22">
        <v>766.25</v>
      </c>
      <c r="J8" s="23">
        <v>2.5</v>
      </c>
      <c r="K8" s="28">
        <f t="shared" si="0"/>
        <v>1915.625</v>
      </c>
      <c r="L8" s="9" t="s">
        <v>36</v>
      </c>
      <c r="N8" s="13"/>
    </row>
    <row r="9" spans="1:14" s="12" customFormat="1" ht="15" customHeight="1">
      <c r="A9" s="8">
        <f t="shared" ref="A9:A35" si="1">A8+1</f>
        <v>5</v>
      </c>
      <c r="B9" s="4" t="s">
        <v>33</v>
      </c>
      <c r="C9" s="6" t="s">
        <v>38</v>
      </c>
      <c r="D9" s="18">
        <v>4232410036</v>
      </c>
      <c r="E9" s="19" t="s">
        <v>10</v>
      </c>
      <c r="F9" s="4" t="s">
        <v>11</v>
      </c>
      <c r="G9" s="21">
        <v>79</v>
      </c>
      <c r="H9" s="22">
        <v>1369.27</v>
      </c>
      <c r="I9" s="22">
        <v>1369.27</v>
      </c>
      <c r="J9" s="23">
        <v>2.5</v>
      </c>
      <c r="K9" s="28">
        <f t="shared" si="0"/>
        <v>3423.1750000000002</v>
      </c>
      <c r="L9" s="9" t="s">
        <v>26</v>
      </c>
      <c r="N9" s="13"/>
    </row>
    <row r="10" spans="1:14" s="12" customFormat="1" ht="15" customHeight="1">
      <c r="A10" s="8">
        <f t="shared" si="1"/>
        <v>6</v>
      </c>
      <c r="B10" s="4" t="s">
        <v>31</v>
      </c>
      <c r="C10" s="6" t="s">
        <v>39</v>
      </c>
      <c r="D10" s="18">
        <v>4232410034</v>
      </c>
      <c r="E10" s="19" t="s">
        <v>10</v>
      </c>
      <c r="F10" s="4" t="s">
        <v>23</v>
      </c>
      <c r="G10" s="21">
        <v>20</v>
      </c>
      <c r="H10" s="22">
        <v>573.32000000000005</v>
      </c>
      <c r="I10" s="22">
        <v>573.32000000000005</v>
      </c>
      <c r="J10" s="23">
        <v>2.5</v>
      </c>
      <c r="K10" s="28">
        <f t="shared" si="0"/>
        <v>1433.3000000000002</v>
      </c>
      <c r="L10" s="9" t="s">
        <v>40</v>
      </c>
      <c r="N10" s="13"/>
    </row>
    <row r="11" spans="1:14" s="12" customFormat="1" ht="15" customHeight="1">
      <c r="A11" s="8">
        <f t="shared" si="1"/>
        <v>7</v>
      </c>
      <c r="B11" s="4" t="s">
        <v>41</v>
      </c>
      <c r="C11" s="6" t="s">
        <v>42</v>
      </c>
      <c r="D11" s="18">
        <v>4232410028</v>
      </c>
      <c r="E11" s="19" t="s">
        <v>10</v>
      </c>
      <c r="F11" s="4" t="s">
        <v>43</v>
      </c>
      <c r="G11" s="21">
        <v>97</v>
      </c>
      <c r="H11" s="22">
        <v>2004.6</v>
      </c>
      <c r="I11" s="22">
        <v>2004.6</v>
      </c>
      <c r="J11" s="23">
        <v>2.5</v>
      </c>
      <c r="K11" s="28">
        <f t="shared" si="0"/>
        <v>5011.5</v>
      </c>
      <c r="L11" s="9" t="s">
        <v>44</v>
      </c>
      <c r="N11" s="13"/>
    </row>
    <row r="12" spans="1:14" s="12" customFormat="1" ht="15" customHeight="1">
      <c r="A12" s="8">
        <f t="shared" si="1"/>
        <v>8</v>
      </c>
      <c r="B12" s="4" t="s">
        <v>45</v>
      </c>
      <c r="C12" s="6" t="s">
        <v>46</v>
      </c>
      <c r="D12" s="18">
        <v>4232410037</v>
      </c>
      <c r="E12" s="19" t="s">
        <v>10</v>
      </c>
      <c r="F12" s="4" t="s">
        <v>15</v>
      </c>
      <c r="G12" s="21">
        <v>7</v>
      </c>
      <c r="H12" s="22">
        <v>49.33</v>
      </c>
      <c r="I12" s="22">
        <v>200</v>
      </c>
      <c r="J12" s="23">
        <v>2.5</v>
      </c>
      <c r="K12" s="28">
        <f t="shared" si="0"/>
        <v>500</v>
      </c>
      <c r="L12" s="9" t="s">
        <v>16</v>
      </c>
      <c r="N12" s="13"/>
    </row>
    <row r="13" spans="1:14" s="12" customFormat="1" ht="15" customHeight="1">
      <c r="A13" s="59">
        <f t="shared" si="1"/>
        <v>9</v>
      </c>
      <c r="B13" s="4" t="s">
        <v>47</v>
      </c>
      <c r="C13" s="6" t="s">
        <v>48</v>
      </c>
      <c r="D13" s="11">
        <v>4232410038</v>
      </c>
      <c r="E13" s="19" t="s">
        <v>10</v>
      </c>
      <c r="F13" s="4" t="s">
        <v>11</v>
      </c>
      <c r="G13" s="75">
        <v>6</v>
      </c>
      <c r="H13" s="22">
        <v>48.008000000000003</v>
      </c>
      <c r="I13" s="76">
        <v>200</v>
      </c>
      <c r="J13" s="77">
        <v>2.5</v>
      </c>
      <c r="K13" s="78">
        <f t="shared" si="0"/>
        <v>500</v>
      </c>
      <c r="L13" s="9" t="s">
        <v>26</v>
      </c>
      <c r="N13" s="13"/>
    </row>
    <row r="14" spans="1:14" s="12" customFormat="1" ht="15" customHeight="1">
      <c r="A14" s="59"/>
      <c r="B14" s="4" t="s">
        <v>47</v>
      </c>
      <c r="C14" s="6" t="s">
        <v>48</v>
      </c>
      <c r="D14" s="18">
        <v>4232410039</v>
      </c>
      <c r="E14" s="19" t="s">
        <v>10</v>
      </c>
      <c r="F14" s="4" t="s">
        <v>11</v>
      </c>
      <c r="G14" s="75"/>
      <c r="H14" s="22">
        <v>24.39</v>
      </c>
      <c r="I14" s="76"/>
      <c r="J14" s="77"/>
      <c r="K14" s="78"/>
      <c r="L14" s="9" t="s">
        <v>26</v>
      </c>
      <c r="N14" s="13"/>
    </row>
    <row r="15" spans="1:14" s="12" customFormat="1" ht="15" customHeight="1">
      <c r="A15" s="8">
        <v>10</v>
      </c>
      <c r="B15" s="4" t="s">
        <v>49</v>
      </c>
      <c r="C15" s="6" t="s">
        <v>50</v>
      </c>
      <c r="D15" s="18">
        <v>4232410040</v>
      </c>
      <c r="E15" s="19" t="s">
        <v>10</v>
      </c>
      <c r="F15" s="4" t="s">
        <v>23</v>
      </c>
      <c r="G15" s="21">
        <v>9</v>
      </c>
      <c r="H15" s="22">
        <v>70.47</v>
      </c>
      <c r="I15" s="22">
        <v>200</v>
      </c>
      <c r="J15" s="23">
        <v>2.5</v>
      </c>
      <c r="K15" s="28">
        <f t="shared" si="0"/>
        <v>500</v>
      </c>
      <c r="L15" s="9" t="s">
        <v>51</v>
      </c>
      <c r="N15" s="13"/>
    </row>
    <row r="16" spans="1:14" s="12" customFormat="1" ht="15" customHeight="1">
      <c r="A16" s="59">
        <v>11</v>
      </c>
      <c r="B16" s="4" t="s">
        <v>52</v>
      </c>
      <c r="C16" s="6" t="s">
        <v>53</v>
      </c>
      <c r="D16" s="18">
        <v>4232410042</v>
      </c>
      <c r="E16" s="19" t="s">
        <v>10</v>
      </c>
      <c r="F16" s="4" t="s">
        <v>11</v>
      </c>
      <c r="G16" s="75">
        <v>45</v>
      </c>
      <c r="H16" s="22">
        <v>409.16</v>
      </c>
      <c r="I16" s="22">
        <v>409.16</v>
      </c>
      <c r="J16" s="23">
        <v>2.5</v>
      </c>
      <c r="K16" s="28">
        <f t="shared" si="0"/>
        <v>1022.9000000000001</v>
      </c>
      <c r="L16" s="9" t="s">
        <v>27</v>
      </c>
      <c r="N16" s="13"/>
    </row>
    <row r="17" spans="1:14" s="12" customFormat="1" ht="15" customHeight="1">
      <c r="A17" s="59"/>
      <c r="B17" s="2" t="s">
        <v>52</v>
      </c>
      <c r="C17" s="3" t="s">
        <v>53</v>
      </c>
      <c r="D17" s="18">
        <v>4232410043</v>
      </c>
      <c r="E17" s="19" t="s">
        <v>10</v>
      </c>
      <c r="F17" s="4" t="s">
        <v>11</v>
      </c>
      <c r="G17" s="75"/>
      <c r="H17" s="24">
        <v>716.65</v>
      </c>
      <c r="I17" s="24">
        <v>716.65</v>
      </c>
      <c r="J17" s="23">
        <v>2.5</v>
      </c>
      <c r="K17" s="28">
        <f t="shared" ref="K17" si="2">I17*J17</f>
        <v>1791.625</v>
      </c>
      <c r="L17" s="9" t="s">
        <v>27</v>
      </c>
      <c r="N17" s="13"/>
    </row>
    <row r="18" spans="1:14" s="12" customFormat="1" ht="15" customHeight="1">
      <c r="A18" s="8">
        <v>12</v>
      </c>
      <c r="B18" s="2" t="s">
        <v>54</v>
      </c>
      <c r="C18" s="3" t="s">
        <v>55</v>
      </c>
      <c r="D18" s="17">
        <v>4232410244</v>
      </c>
      <c r="E18" s="19" t="s">
        <v>10</v>
      </c>
      <c r="F18" s="2" t="s">
        <v>17</v>
      </c>
      <c r="G18" s="25">
        <v>26</v>
      </c>
      <c r="H18" s="24">
        <v>187.13</v>
      </c>
      <c r="I18" s="24">
        <v>200</v>
      </c>
      <c r="J18" s="26">
        <v>2.5</v>
      </c>
      <c r="K18" s="29">
        <f t="shared" si="0"/>
        <v>500</v>
      </c>
      <c r="L18" s="9" t="s">
        <v>18</v>
      </c>
      <c r="N18" s="13"/>
    </row>
    <row r="19" spans="1:14" s="12" customFormat="1" ht="15" customHeight="1">
      <c r="A19" s="8">
        <f t="shared" si="1"/>
        <v>13</v>
      </c>
      <c r="B19" s="2" t="s">
        <v>56</v>
      </c>
      <c r="C19" s="3" t="s">
        <v>57</v>
      </c>
      <c r="D19" s="17">
        <v>4232410035</v>
      </c>
      <c r="E19" s="19" t="s">
        <v>10</v>
      </c>
      <c r="F19" s="2" t="s">
        <v>43</v>
      </c>
      <c r="G19" s="25">
        <v>103</v>
      </c>
      <c r="H19" s="24">
        <v>2128.6</v>
      </c>
      <c r="I19" s="24">
        <v>2128.6</v>
      </c>
      <c r="J19" s="26">
        <v>2.5</v>
      </c>
      <c r="K19" s="29">
        <f t="shared" si="0"/>
        <v>5321.5</v>
      </c>
      <c r="L19" s="9" t="s">
        <v>44</v>
      </c>
      <c r="N19" s="13"/>
    </row>
    <row r="20" spans="1:14" s="12" customFormat="1" ht="15" customHeight="1">
      <c r="A20" s="8">
        <f t="shared" si="1"/>
        <v>14</v>
      </c>
      <c r="B20" s="2" t="s">
        <v>58</v>
      </c>
      <c r="C20" s="3" t="s">
        <v>59</v>
      </c>
      <c r="D20" s="17">
        <v>4232410045</v>
      </c>
      <c r="E20" s="19" t="s">
        <v>10</v>
      </c>
      <c r="F20" s="2" t="s">
        <v>19</v>
      </c>
      <c r="G20" s="25">
        <v>26</v>
      </c>
      <c r="H20" s="24">
        <v>540.02</v>
      </c>
      <c r="I20" s="24">
        <v>540.02</v>
      </c>
      <c r="J20" s="26">
        <v>2.5</v>
      </c>
      <c r="K20" s="29">
        <f t="shared" si="0"/>
        <v>1350.05</v>
      </c>
      <c r="L20" s="9" t="s">
        <v>28</v>
      </c>
      <c r="N20" s="13"/>
    </row>
    <row r="21" spans="1:14" s="12" customFormat="1" ht="15" customHeight="1">
      <c r="A21" s="8">
        <f t="shared" si="1"/>
        <v>15</v>
      </c>
      <c r="B21" s="2" t="s">
        <v>60</v>
      </c>
      <c r="C21" s="3" t="s">
        <v>61</v>
      </c>
      <c r="D21" s="17">
        <v>4232410047</v>
      </c>
      <c r="E21" s="19" t="s">
        <v>10</v>
      </c>
      <c r="F21" s="2" t="s">
        <v>11</v>
      </c>
      <c r="G21" s="25">
        <v>23</v>
      </c>
      <c r="H21" s="24">
        <v>482.21</v>
      </c>
      <c r="I21" s="24">
        <v>482.21</v>
      </c>
      <c r="J21" s="26">
        <v>2.5</v>
      </c>
      <c r="K21" s="29">
        <f t="shared" si="0"/>
        <v>1205.5249999999999</v>
      </c>
      <c r="L21" s="9" t="s">
        <v>26</v>
      </c>
      <c r="N21" s="13"/>
    </row>
    <row r="22" spans="1:14" s="12" customFormat="1" ht="15" customHeight="1">
      <c r="A22" s="8">
        <f t="shared" si="1"/>
        <v>16</v>
      </c>
      <c r="B22" s="2" t="s">
        <v>62</v>
      </c>
      <c r="C22" s="3" t="s">
        <v>63</v>
      </c>
      <c r="D22" s="17">
        <v>4232410050</v>
      </c>
      <c r="E22" s="19" t="s">
        <v>10</v>
      </c>
      <c r="F22" s="4" t="s">
        <v>14</v>
      </c>
      <c r="G22" s="25">
        <v>25</v>
      </c>
      <c r="H22" s="24">
        <v>412.2</v>
      </c>
      <c r="I22" s="24">
        <v>412.2</v>
      </c>
      <c r="J22" s="26">
        <v>2.2999999999999998</v>
      </c>
      <c r="K22" s="29">
        <f t="shared" si="0"/>
        <v>948.06</v>
      </c>
      <c r="L22" s="9" t="s">
        <v>24</v>
      </c>
      <c r="N22" s="13"/>
    </row>
    <row r="23" spans="1:14" s="12" customFormat="1" ht="15" customHeight="1">
      <c r="A23" s="8">
        <f t="shared" si="1"/>
        <v>17</v>
      </c>
      <c r="B23" s="2" t="s">
        <v>64</v>
      </c>
      <c r="C23" s="3" t="s">
        <v>65</v>
      </c>
      <c r="D23" s="17">
        <v>4232410049</v>
      </c>
      <c r="E23" s="19" t="s">
        <v>10</v>
      </c>
      <c r="F23" s="2" t="s">
        <v>66</v>
      </c>
      <c r="G23" s="25">
        <v>31</v>
      </c>
      <c r="H23" s="24">
        <v>819.95</v>
      </c>
      <c r="I23" s="24">
        <v>819.95</v>
      </c>
      <c r="J23" s="26">
        <v>2.5</v>
      </c>
      <c r="K23" s="29">
        <f t="shared" si="0"/>
        <v>2049.875</v>
      </c>
      <c r="L23" s="9" t="s">
        <v>67</v>
      </c>
      <c r="N23" s="13"/>
    </row>
    <row r="24" spans="1:14" s="12" customFormat="1" ht="15" customHeight="1">
      <c r="A24" s="59">
        <f t="shared" si="1"/>
        <v>18</v>
      </c>
      <c r="B24" s="2" t="s">
        <v>68</v>
      </c>
      <c r="C24" s="3" t="s">
        <v>69</v>
      </c>
      <c r="D24" s="18">
        <v>4232410052</v>
      </c>
      <c r="E24" s="19" t="s">
        <v>10</v>
      </c>
      <c r="F24" s="4" t="s">
        <v>70</v>
      </c>
      <c r="G24" s="52">
        <v>32</v>
      </c>
      <c r="H24" s="24">
        <v>648.20000000000005</v>
      </c>
      <c r="I24" s="24">
        <v>648.20000000000005</v>
      </c>
      <c r="J24" s="26">
        <v>2.2999999999999998</v>
      </c>
      <c r="K24" s="29">
        <f t="shared" si="0"/>
        <v>1490.86</v>
      </c>
      <c r="L24" s="9" t="s">
        <v>30</v>
      </c>
      <c r="N24" s="13"/>
    </row>
    <row r="25" spans="1:14" s="12" customFormat="1" ht="15" customHeight="1">
      <c r="A25" s="59"/>
      <c r="B25" s="2" t="s">
        <v>68</v>
      </c>
      <c r="C25" s="3" t="s">
        <v>69</v>
      </c>
      <c r="D25" s="18">
        <v>4232410053</v>
      </c>
      <c r="E25" s="19" t="s">
        <v>10</v>
      </c>
      <c r="F25" s="4" t="s">
        <v>70</v>
      </c>
      <c r="G25" s="52"/>
      <c r="H25" s="24">
        <v>73.626000000000005</v>
      </c>
      <c r="I25" s="24">
        <v>73.626000000000005</v>
      </c>
      <c r="J25" s="26">
        <v>2.2999999999999998</v>
      </c>
      <c r="K25" s="29">
        <f t="shared" ref="K25" si="3">I25*J25</f>
        <v>169.3398</v>
      </c>
      <c r="L25" s="9" t="s">
        <v>30</v>
      </c>
      <c r="N25" s="13"/>
    </row>
    <row r="26" spans="1:14" s="12" customFormat="1" ht="15" customHeight="1">
      <c r="A26" s="8">
        <v>19</v>
      </c>
      <c r="B26" s="2" t="s">
        <v>71</v>
      </c>
      <c r="C26" s="3" t="s">
        <v>72</v>
      </c>
      <c r="D26" s="17">
        <v>4232410056</v>
      </c>
      <c r="E26" s="19" t="s">
        <v>10</v>
      </c>
      <c r="F26" s="2" t="s">
        <v>19</v>
      </c>
      <c r="G26" s="25">
        <v>27</v>
      </c>
      <c r="H26" s="24">
        <v>457.44</v>
      </c>
      <c r="I26" s="24">
        <v>457.44</v>
      </c>
      <c r="J26" s="26">
        <v>2.5</v>
      </c>
      <c r="K26" s="29">
        <f t="shared" si="0"/>
        <v>1143.5999999999999</v>
      </c>
      <c r="L26" s="9" t="s">
        <v>28</v>
      </c>
      <c r="N26" s="13"/>
    </row>
    <row r="27" spans="1:14" s="12" customFormat="1" ht="15" customHeight="1">
      <c r="A27" s="59">
        <f t="shared" si="1"/>
        <v>20</v>
      </c>
      <c r="B27" s="2" t="s">
        <v>71</v>
      </c>
      <c r="C27" s="3" t="s">
        <v>73</v>
      </c>
      <c r="D27" s="18">
        <v>4232410054</v>
      </c>
      <c r="E27" s="19" t="s">
        <v>10</v>
      </c>
      <c r="F27" s="2" t="s">
        <v>19</v>
      </c>
      <c r="G27" s="52">
        <v>27</v>
      </c>
      <c r="H27" s="24">
        <v>81.367999999999995</v>
      </c>
      <c r="I27" s="24">
        <v>81.367999999999995</v>
      </c>
      <c r="J27" s="26">
        <v>2.5</v>
      </c>
      <c r="K27" s="29">
        <f t="shared" si="0"/>
        <v>203.42</v>
      </c>
      <c r="L27" s="9" t="s">
        <v>74</v>
      </c>
      <c r="N27" s="13"/>
    </row>
    <row r="28" spans="1:14" s="12" customFormat="1" ht="15" customHeight="1">
      <c r="A28" s="59"/>
      <c r="B28" s="2" t="s">
        <v>71</v>
      </c>
      <c r="C28" s="3" t="s">
        <v>73</v>
      </c>
      <c r="D28" s="18">
        <v>4232410055</v>
      </c>
      <c r="E28" s="19" t="s">
        <v>10</v>
      </c>
      <c r="F28" s="2" t="s">
        <v>19</v>
      </c>
      <c r="G28" s="52"/>
      <c r="H28" s="24">
        <v>230</v>
      </c>
      <c r="I28" s="24">
        <v>230</v>
      </c>
      <c r="J28" s="26">
        <v>2.5</v>
      </c>
      <c r="K28" s="29">
        <f t="shared" ref="K28:K29" si="4">I28*J28</f>
        <v>575</v>
      </c>
      <c r="L28" s="9" t="s">
        <v>74</v>
      </c>
      <c r="N28" s="13"/>
    </row>
    <row r="29" spans="1:14" s="12" customFormat="1" ht="15" customHeight="1">
      <c r="A29" s="8">
        <v>21</v>
      </c>
      <c r="B29" s="2" t="s">
        <v>75</v>
      </c>
      <c r="C29" s="3" t="s">
        <v>76</v>
      </c>
      <c r="D29" s="17">
        <v>4232410061</v>
      </c>
      <c r="E29" s="19" t="s">
        <v>10</v>
      </c>
      <c r="F29" s="2" t="s">
        <v>35</v>
      </c>
      <c r="G29" s="52">
        <v>68</v>
      </c>
      <c r="H29" s="27">
        <v>348.71</v>
      </c>
      <c r="I29" s="27">
        <v>348.71</v>
      </c>
      <c r="J29" s="26">
        <v>2.5</v>
      </c>
      <c r="K29" s="29">
        <f t="shared" si="4"/>
        <v>871.77499999999998</v>
      </c>
      <c r="L29" s="9" t="s">
        <v>36</v>
      </c>
      <c r="N29" s="13"/>
    </row>
    <row r="30" spans="1:14" s="12" customFormat="1" ht="15" customHeight="1">
      <c r="A30" s="8">
        <f t="shared" si="1"/>
        <v>22</v>
      </c>
      <c r="B30" s="2" t="s">
        <v>75</v>
      </c>
      <c r="C30" s="3" t="s">
        <v>76</v>
      </c>
      <c r="D30" s="17">
        <v>4232410061</v>
      </c>
      <c r="E30" s="19" t="s">
        <v>10</v>
      </c>
      <c r="F30" s="2" t="s">
        <v>35</v>
      </c>
      <c r="G30" s="52"/>
      <c r="H30" s="27">
        <v>824.4</v>
      </c>
      <c r="I30" s="27">
        <v>824.4</v>
      </c>
      <c r="J30" s="26">
        <v>2.5</v>
      </c>
      <c r="K30" s="29">
        <f t="shared" si="0"/>
        <v>2061</v>
      </c>
      <c r="L30" s="9" t="s">
        <v>36</v>
      </c>
      <c r="N30" s="13"/>
    </row>
    <row r="31" spans="1:14" s="12" customFormat="1" ht="15" customHeight="1">
      <c r="A31" s="8">
        <f t="shared" si="1"/>
        <v>23</v>
      </c>
      <c r="B31" s="2" t="s">
        <v>75</v>
      </c>
      <c r="C31" s="3" t="s">
        <v>77</v>
      </c>
      <c r="D31" s="17">
        <v>4232410051</v>
      </c>
      <c r="E31" s="19" t="s">
        <v>10</v>
      </c>
      <c r="F31" s="2" t="s">
        <v>23</v>
      </c>
      <c r="G31" s="25">
        <v>8</v>
      </c>
      <c r="H31" s="24">
        <v>69.391999999999996</v>
      </c>
      <c r="I31" s="24">
        <v>200</v>
      </c>
      <c r="J31" s="26">
        <v>2.5</v>
      </c>
      <c r="K31" s="29">
        <f t="shared" si="0"/>
        <v>500</v>
      </c>
      <c r="L31" s="9" t="s">
        <v>78</v>
      </c>
      <c r="N31" s="13"/>
    </row>
    <row r="32" spans="1:14" s="12" customFormat="1" ht="15" customHeight="1">
      <c r="A32" s="8">
        <f t="shared" si="1"/>
        <v>24</v>
      </c>
      <c r="B32" s="2" t="s">
        <v>75</v>
      </c>
      <c r="C32" s="3" t="s">
        <v>79</v>
      </c>
      <c r="D32" s="17">
        <v>4232410059</v>
      </c>
      <c r="E32" s="19" t="s">
        <v>10</v>
      </c>
      <c r="F32" s="2" t="s">
        <v>23</v>
      </c>
      <c r="G32" s="25">
        <v>28</v>
      </c>
      <c r="H32" s="24">
        <v>440.92599999999999</v>
      </c>
      <c r="I32" s="24">
        <v>440.92599999999999</v>
      </c>
      <c r="J32" s="26">
        <v>2.5</v>
      </c>
      <c r="K32" s="29">
        <f t="shared" si="0"/>
        <v>1102.3150000000001</v>
      </c>
      <c r="L32" s="9" t="s">
        <v>20</v>
      </c>
      <c r="N32" s="13"/>
    </row>
    <row r="33" spans="1:14" s="12" customFormat="1" ht="15" customHeight="1">
      <c r="A33" s="8">
        <f t="shared" si="1"/>
        <v>25</v>
      </c>
      <c r="B33" s="2" t="s">
        <v>75</v>
      </c>
      <c r="C33" s="3" t="s">
        <v>80</v>
      </c>
      <c r="D33" s="17">
        <v>4232410058</v>
      </c>
      <c r="E33" s="19" t="s">
        <v>10</v>
      </c>
      <c r="F33" s="2" t="s">
        <v>23</v>
      </c>
      <c r="G33" s="25">
        <v>44</v>
      </c>
      <c r="H33" s="24">
        <v>721.35</v>
      </c>
      <c r="I33" s="24">
        <v>721.35</v>
      </c>
      <c r="J33" s="26">
        <v>2.5</v>
      </c>
      <c r="K33" s="29">
        <f t="shared" si="0"/>
        <v>1803.375</v>
      </c>
      <c r="L33" s="9" t="s">
        <v>25</v>
      </c>
      <c r="N33" s="13"/>
    </row>
    <row r="34" spans="1:14" s="12" customFormat="1" ht="15" customHeight="1">
      <c r="A34" s="8">
        <f t="shared" si="1"/>
        <v>26</v>
      </c>
      <c r="B34" s="2" t="s">
        <v>75</v>
      </c>
      <c r="C34" s="3" t="s">
        <v>81</v>
      </c>
      <c r="D34" s="17">
        <v>4232410062</v>
      </c>
      <c r="E34" s="19" t="s">
        <v>10</v>
      </c>
      <c r="F34" s="2" t="s">
        <v>11</v>
      </c>
      <c r="G34" s="25">
        <v>20</v>
      </c>
      <c r="H34" s="24">
        <v>398.85</v>
      </c>
      <c r="I34" s="24">
        <v>398.85</v>
      </c>
      <c r="J34" s="26">
        <v>2.5</v>
      </c>
      <c r="K34" s="29">
        <f t="shared" si="0"/>
        <v>997.125</v>
      </c>
      <c r="L34" s="9" t="s">
        <v>26</v>
      </c>
      <c r="N34" s="13"/>
    </row>
    <row r="35" spans="1:14" s="12" customFormat="1" ht="15" customHeight="1">
      <c r="A35" s="59">
        <f t="shared" si="1"/>
        <v>27</v>
      </c>
      <c r="B35" s="2" t="s">
        <v>75</v>
      </c>
      <c r="C35" s="3" t="s">
        <v>82</v>
      </c>
      <c r="D35" s="18">
        <v>4232410059</v>
      </c>
      <c r="E35" s="19" t="s">
        <v>10</v>
      </c>
      <c r="F35" s="4" t="s">
        <v>89</v>
      </c>
      <c r="G35" s="52">
        <v>37</v>
      </c>
      <c r="H35" s="24">
        <v>291.52</v>
      </c>
      <c r="I35" s="24">
        <v>291.52</v>
      </c>
      <c r="J35" s="26">
        <v>2.5</v>
      </c>
      <c r="K35" s="29">
        <f t="shared" si="0"/>
        <v>728.8</v>
      </c>
      <c r="L35" s="9" t="s">
        <v>83</v>
      </c>
      <c r="N35" s="13"/>
    </row>
    <row r="36" spans="1:14" s="12" customFormat="1" ht="15" customHeight="1">
      <c r="A36" s="59"/>
      <c r="B36" s="2" t="s">
        <v>75</v>
      </c>
      <c r="C36" s="3" t="s">
        <v>82</v>
      </c>
      <c r="D36" s="18">
        <v>4232410060</v>
      </c>
      <c r="E36" s="19" t="s">
        <v>10</v>
      </c>
      <c r="F36" s="4" t="s">
        <v>89</v>
      </c>
      <c r="G36" s="52"/>
      <c r="H36" s="24">
        <v>231.34</v>
      </c>
      <c r="I36" s="24">
        <v>231.34</v>
      </c>
      <c r="J36" s="26">
        <v>2.5</v>
      </c>
      <c r="K36" s="29">
        <f t="shared" ref="K36" si="5">I36*J36</f>
        <v>578.35</v>
      </c>
      <c r="L36" s="9" t="s">
        <v>83</v>
      </c>
      <c r="N36" s="13"/>
    </row>
    <row r="37" spans="1:14" s="12" customFormat="1" ht="15" customHeight="1" thickBot="1">
      <c r="A37" s="45"/>
      <c r="B37" s="46"/>
      <c r="C37" s="47"/>
      <c r="D37" s="48"/>
      <c r="E37" s="48"/>
      <c r="F37" s="46"/>
      <c r="G37" s="48">
        <f>SUM(G4:G35)</f>
        <v>898</v>
      </c>
      <c r="H37" s="49">
        <f>SUM(H4:H36)</f>
        <v>17648.884999999998</v>
      </c>
      <c r="I37" s="49">
        <f>SUM(I4:I36)</f>
        <v>18200.163</v>
      </c>
      <c r="J37" s="50"/>
      <c r="K37" s="50">
        <f>ROUND(SUM(K4:K36),0)</f>
        <v>45274</v>
      </c>
      <c r="L37" s="51"/>
      <c r="N37" s="13"/>
    </row>
    <row r="38" spans="1:14" s="12" customFormat="1" ht="21" customHeight="1">
      <c r="A38" s="56" t="s">
        <v>87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8"/>
      <c r="N38" s="13"/>
    </row>
    <row r="39" spans="1:14" s="12" customFormat="1" ht="15" customHeight="1" thickBot="1">
      <c r="A39" s="72" t="s">
        <v>84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4"/>
    </row>
    <row r="40" spans="1:14" s="14" customFormat="1" ht="51.75" customHeight="1" thickBot="1">
      <c r="A40" s="53" t="s">
        <v>29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5"/>
    </row>
    <row r="41" spans="1:14">
      <c r="L41" s="16"/>
    </row>
  </sheetData>
  <mergeCells count="23">
    <mergeCell ref="I1:L1"/>
    <mergeCell ref="A2:H2"/>
    <mergeCell ref="I2:L2"/>
    <mergeCell ref="A1:H1"/>
    <mergeCell ref="A39:L39"/>
    <mergeCell ref="G5:G6"/>
    <mergeCell ref="G13:G14"/>
    <mergeCell ref="I13:I14"/>
    <mergeCell ref="J13:J14"/>
    <mergeCell ref="K13:K14"/>
    <mergeCell ref="G16:G17"/>
    <mergeCell ref="A5:A6"/>
    <mergeCell ref="A13:A14"/>
    <mergeCell ref="A16:A17"/>
    <mergeCell ref="A24:A25"/>
    <mergeCell ref="A27:A28"/>
    <mergeCell ref="G24:G25"/>
    <mergeCell ref="G27:G28"/>
    <mergeCell ref="G29:G30"/>
    <mergeCell ref="G35:G36"/>
    <mergeCell ref="A40:L40"/>
    <mergeCell ref="A38:L38"/>
    <mergeCell ref="A35:A36"/>
  </mergeCells>
  <printOptions horizontalCentered="1"/>
  <pageMargins left="0.31496062992125984" right="0.15748031496062992" top="0.56999999999999995" bottom="0.54" header="0.24" footer="0.31"/>
  <pageSetup fitToHeight="4" orientation="landscape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Checked</vt:lpstr>
      <vt:lpstr>Checked!Print_Area</vt:lpstr>
      <vt:lpstr>Checked!Print_Titles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2024-07-13T12:44:50Z</cp:lastPrinted>
  <dcterms:created xsi:type="dcterms:W3CDTF">2023-10-19T13:07:12Z</dcterms:created>
  <dcterms:modified xsi:type="dcterms:W3CDTF">2024-07-13T12:44:50Z</dcterms:modified>
</cp:coreProperties>
</file>