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210"/>
  </bookViews>
  <sheets>
    <sheet name="Checked" sheetId="2" r:id="rId1"/>
  </sheets>
  <definedNames>
    <definedName name="_xlnm.Print_Area" localSheetId="0">Checked!$A$1:$M$36</definedName>
  </definedNames>
  <calcPr calcId="144525"/>
</workbook>
</file>

<file path=xl/calcChain.xml><?xml version="1.0" encoding="utf-8"?>
<calcChain xmlns="http://schemas.openxmlformats.org/spreadsheetml/2006/main">
  <c r="L33" i="2" l="1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I33" i="2"/>
  <c r="K33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G33" i="2" l="1"/>
  <c r="H33" i="2"/>
</calcChain>
</file>

<file path=xl/sharedStrings.xml><?xml version="1.0" encoding="utf-8"?>
<sst xmlns="http://schemas.openxmlformats.org/spreadsheetml/2006/main" count="194" uniqueCount="127">
  <si>
    <t>INVOICE
ATC LOGISTICS,,8984191006
GST No:21CHVPB1842D2ZQ</t>
  </si>
  <si>
    <t>Thanking you for your business.
ATC LOGISTICS</t>
  </si>
  <si>
    <t xml:space="preserve">SHALIMAR PAINTS LTD
Address:SAMBALPUR,
GST No:21AAECS0547D1ZY
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</si>
  <si>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</si>
  <si>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</si>
  <si>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</si>
  <si>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</si>
  <si>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</si>
  <si>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</si>
  <si>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</si>
  <si>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</si>
  <si>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PARTY NAME</t>
  </si>
  <si>
    <t>Kindly, verify &amp; confirm within 7 days.
GST to be paid by Consignor under Reverse Charge Mechanism(RCM) as per GST.</t>
  </si>
  <si>
    <t>INV.NO.</t>
  </si>
  <si>
    <t>SBP</t>
  </si>
  <si>
    <t>ANANTA ENTERPRISES</t>
  </si>
  <si>
    <t>Total</t>
  </si>
  <si>
    <t>01/11/2023</t>
  </si>
  <si>
    <t>SP19</t>
  </si>
  <si>
    <t>02/11/2023</t>
  </si>
  <si>
    <t>SP20</t>
  </si>
  <si>
    <t>SP21</t>
  </si>
  <si>
    <t>04/11/2023</t>
  </si>
  <si>
    <t>SP22</t>
  </si>
  <si>
    <t>SP23</t>
  </si>
  <si>
    <t>SP24</t>
  </si>
  <si>
    <t>SP1001</t>
  </si>
  <si>
    <t>06/11/2023</t>
  </si>
  <si>
    <t>SP1002</t>
  </si>
  <si>
    <t>SP1003</t>
  </si>
  <si>
    <t>SP1004</t>
  </si>
  <si>
    <t>SP1005</t>
  </si>
  <si>
    <t>08/11/2023</t>
  </si>
  <si>
    <t>SP1006</t>
  </si>
  <si>
    <t>SP1007</t>
  </si>
  <si>
    <t>SP1008</t>
  </si>
  <si>
    <t>09/11/2023</t>
  </si>
  <si>
    <t>SP1009</t>
  </si>
  <si>
    <t>SP1010</t>
  </si>
  <si>
    <t>10/11/2023</t>
  </si>
  <si>
    <t>SP1011</t>
  </si>
  <si>
    <t>11/11/2023</t>
  </si>
  <si>
    <t>SP1012</t>
  </si>
  <si>
    <t>15/11/2023</t>
  </si>
  <si>
    <t>SP1013</t>
  </si>
  <si>
    <t>16/11/2023</t>
  </si>
  <si>
    <t>SP1014</t>
  </si>
  <si>
    <t>23/11/2023</t>
  </si>
  <si>
    <t>SP1015</t>
  </si>
  <si>
    <t>22/11/2023</t>
  </si>
  <si>
    <t>SP1016</t>
  </si>
  <si>
    <t>SP1017</t>
  </si>
  <si>
    <t>SP1018</t>
  </si>
  <si>
    <t>SP1019</t>
  </si>
  <si>
    <t>24/11/2023</t>
  </si>
  <si>
    <t>SP1020</t>
  </si>
  <si>
    <t>25/11/2023</t>
  </si>
  <si>
    <t>SP1021</t>
  </si>
  <si>
    <t>SP1022</t>
  </si>
  <si>
    <t>30/11/2023</t>
  </si>
  <si>
    <t>SP1023</t>
  </si>
  <si>
    <t>10026/10027</t>
  </si>
  <si>
    <t>BOUDH</t>
  </si>
  <si>
    <t>10032</t>
  </si>
  <si>
    <t>BARAGARH</t>
  </si>
  <si>
    <t>10030</t>
  </si>
  <si>
    <t xml:space="preserve">SAMBALPUR </t>
  </si>
  <si>
    <t>10034</t>
  </si>
  <si>
    <t>JHARSUGUDA</t>
  </si>
  <si>
    <t>10036</t>
  </si>
  <si>
    <t>TELENPALI</t>
  </si>
  <si>
    <t>10033</t>
  </si>
  <si>
    <t>10037</t>
  </si>
  <si>
    <t>10038</t>
  </si>
  <si>
    <t>10039</t>
  </si>
  <si>
    <t>10040</t>
  </si>
  <si>
    <t>10041</t>
  </si>
  <si>
    <t>RAJGANGPUR</t>
  </si>
  <si>
    <t>10042</t>
  </si>
  <si>
    <t>10043</t>
  </si>
  <si>
    <t>10044</t>
  </si>
  <si>
    <t>10045</t>
  </si>
  <si>
    <t>10046</t>
  </si>
  <si>
    <t>BADIMUNDA</t>
  </si>
  <si>
    <t>10047</t>
  </si>
  <si>
    <t>BELPADA</t>
  </si>
  <si>
    <t>10050</t>
  </si>
  <si>
    <t>BHAWANIPATNA</t>
  </si>
  <si>
    <t>10051/10052</t>
  </si>
  <si>
    <t>13277</t>
  </si>
  <si>
    <t>10053</t>
  </si>
  <si>
    <t>10055</t>
  </si>
  <si>
    <t>10056</t>
  </si>
  <si>
    <t>KANTABANJI</t>
  </si>
  <si>
    <t>10054</t>
  </si>
  <si>
    <t>RENGALI</t>
  </si>
  <si>
    <t>10057</t>
  </si>
  <si>
    <t>10058</t>
  </si>
  <si>
    <t>10059</t>
  </si>
  <si>
    <t>10060</t>
  </si>
  <si>
    <t>DD.CH.</t>
  </si>
  <si>
    <t>COLOUR PAINTS</t>
  </si>
  <si>
    <t>KAILASH HW STORE</t>
  </si>
  <si>
    <t>MAA TARINI AGENCY</t>
  </si>
  <si>
    <t>KAMAL ENTERPRISES</t>
  </si>
  <si>
    <t>SINGH TRADERS</t>
  </si>
  <si>
    <t>GAYATRI HARDWRE</t>
  </si>
  <si>
    <t>SAMALESWARI HARDWARE</t>
  </si>
  <si>
    <t>R K ENTERPRISES</t>
  </si>
  <si>
    <t>GANESH TRADING CO</t>
  </si>
  <si>
    <t>MITAL PAINTS</t>
  </si>
  <si>
    <t>BHAWANI SHANKAR HARDWARE</t>
  </si>
  <si>
    <t>ABHISHEK TRADING CO</t>
  </si>
  <si>
    <t>PAVAN ENTERPRISES</t>
  </si>
  <si>
    <t>ABHISEKH TRADING CO</t>
  </si>
  <si>
    <t>AMAN COLOUR HOUSE</t>
  </si>
  <si>
    <t>MISHRA HARDWARE STORE</t>
  </si>
  <si>
    <t>BHOLANAT TRADERS</t>
  </si>
  <si>
    <t>BURLA</t>
  </si>
  <si>
    <t>10048/10049</t>
  </si>
  <si>
    <t>PAVAN ENTERPRISES (Cuttack Invoice)</t>
  </si>
  <si>
    <t>RIMAL-SIHARIA</t>
  </si>
  <si>
    <t>KEDIA COLOUR AGENCY (Rs.650/- Additional Approval)</t>
  </si>
  <si>
    <t>ACTUAL WEIGHT</t>
  </si>
  <si>
    <t>CHARGED WEIGHT</t>
  </si>
  <si>
    <t>(RUPEES SIXTY ONE THOUSAND EIGHT HUNDRED NINE ONLY)</t>
  </si>
  <si>
    <t xml:space="preserve">Bill Date: 30/11/2023
BILL NO. : 3345
Total Amount: 61809.00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</si>
</sst>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0" fontId="0" fillId="2" borderId="8" xfId="0" applyNumberFormat="1" applyFont="1" applyFill="1" applyBorder="1" applyAlignment="1">
      <alignment horizontal="center"/>
    </xf>
    <xf numFmtId="0" fontId="0" fillId="2" borderId="9" xfId="0" applyNumberFormat="1" applyFont="1" applyFill="1" applyBorder="1"/>
    <xf numFmtId="0" fontId="0" fillId="2" borderId="9" xfId="0" applyNumberFormat="1" applyFont="1" applyFill="1" applyBorder="1" applyAlignment="1">
      <alignment horizontal="left"/>
    </xf>
    <xf numFmtId="2" fontId="0" fillId="2" borderId="9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/>
    </xf>
    <xf numFmtId="0" fontId="1" fillId="2" borderId="0" xfId="0" applyNumberFormat="1" applyFont="1" applyFill="1" applyAlignment="1">
      <alignment vertical="center" wrapText="1"/>
    </xf>
    <xf numFmtId="0" fontId="0" fillId="2" borderId="3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 wrapText="1"/>
    </xf>
    <xf numFmtId="2" fontId="0" fillId="2" borderId="0" xfId="0" applyNumberFormat="1" applyFont="1" applyFill="1" applyBorder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11" xfId="0" applyNumberFormat="1" applyFont="1" applyFill="1" applyBorder="1" applyAlignment="1">
      <alignment vertical="center" wrapText="1"/>
    </xf>
    <xf numFmtId="0" fontId="0" fillId="2" borderId="9" xfId="0" applyNumberFormat="1" applyFont="1" applyFill="1" applyBorder="1" applyAlignment="1">
      <alignment horizontal="right"/>
    </xf>
    <xf numFmtId="164" fontId="0" fillId="2" borderId="9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right"/>
    </xf>
    <xf numFmtId="164" fontId="0" fillId="2" borderId="1" xfId="0" applyNumberFormat="1" applyFont="1" applyFill="1" applyBorder="1" applyAlignment="1">
      <alignment horizontal="right"/>
    </xf>
    <xf numFmtId="0" fontId="2" fillId="2" borderId="9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 applyAlignment="1">
      <alignment vertical="center"/>
    </xf>
    <xf numFmtId="2" fontId="0" fillId="2" borderId="9" xfId="0" applyNumberFormat="1" applyFont="1" applyFill="1" applyBorder="1" applyAlignment="1">
      <alignment horizontal="right"/>
    </xf>
    <xf numFmtId="2" fontId="0" fillId="2" borderId="1" xfId="0" applyNumberFormat="1" applyFont="1" applyFill="1" applyBorder="1" applyAlignment="1">
      <alignment horizontal="right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0" fillId="2" borderId="15" xfId="0" applyNumberFormat="1" applyFont="1" applyFill="1" applyBorder="1" applyAlignment="1">
      <alignment vertical="center" wrapText="1"/>
    </xf>
    <xf numFmtId="0" fontId="0" fillId="2" borderId="16" xfId="0" applyNumberFormat="1" applyFont="1" applyFill="1" applyBorder="1" applyAlignment="1">
      <alignment vertical="center" wrapText="1"/>
    </xf>
    <xf numFmtId="0" fontId="1" fillId="2" borderId="17" xfId="0" applyNumberFormat="1" applyFont="1" applyFill="1" applyBorder="1" applyAlignment="1">
      <alignment horizontal="left" wrapText="1"/>
    </xf>
    <xf numFmtId="0" fontId="1" fillId="2" borderId="18" xfId="0" applyNumberFormat="1" applyFont="1" applyFill="1" applyBorder="1" applyAlignment="1">
      <alignment horizontal="left" wrapText="1"/>
    </xf>
    <xf numFmtId="0" fontId="1" fillId="2" borderId="19" xfId="0" applyNumberFormat="1" applyFont="1" applyFill="1" applyBorder="1" applyAlignment="1">
      <alignment horizontal="left" wrapText="1"/>
    </xf>
    <xf numFmtId="2" fontId="1" fillId="2" borderId="20" xfId="0" applyNumberFormat="1" applyFont="1" applyFill="1" applyBorder="1" applyAlignment="1">
      <alignment horizontal="left" wrapText="1"/>
    </xf>
    <xf numFmtId="2" fontId="1" fillId="2" borderId="18" xfId="0" applyNumberFormat="1" applyFont="1" applyFill="1" applyBorder="1" applyAlignment="1">
      <alignment horizontal="left" wrapText="1"/>
    </xf>
    <xf numFmtId="2" fontId="1" fillId="2" borderId="21" xfId="0" applyNumberFormat="1" applyFont="1" applyFill="1" applyBorder="1" applyAlignment="1">
      <alignment horizontal="left" wrapText="1"/>
    </xf>
    <xf numFmtId="2" fontId="1" fillId="2" borderId="17" xfId="0" applyNumberFormat="1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Alignment="1">
      <alignment horizontal="left" vertical="center" wrapText="1"/>
    </xf>
    <xf numFmtId="2" fontId="1" fillId="2" borderId="21" xfId="0" applyNumberFormat="1" applyFont="1" applyFill="1" applyBorder="1" applyAlignment="1">
      <alignment horizontal="left" vertical="center" wrapText="1"/>
    </xf>
    <xf numFmtId="2" fontId="0" fillId="2" borderId="9" xfId="0" applyNumberFormat="1" applyFont="1" applyFill="1" applyBorder="1" applyAlignment="1">
      <alignment vertical="center"/>
    </xf>
    <xf numFmtId="0" fontId="0" fillId="2" borderId="10" xfId="0" applyNumberFormat="1" applyFont="1" applyFill="1" applyBorder="1" applyAlignment="1">
      <alignment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 vertical="center"/>
    </xf>
    <xf numFmtId="164" fontId="1" fillId="2" borderId="23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2" borderId="25" xfId="0" applyNumberFormat="1" applyFont="1" applyFill="1" applyBorder="1" applyAlignment="1">
      <alignment horizontal="center" wrapText="1"/>
    </xf>
    <xf numFmtId="0" fontId="1" fillId="2" borderId="0" xfId="0" applyNumberFormat="1" applyFont="1" applyFill="1" applyBorder="1" applyAlignment="1">
      <alignment horizontal="center" wrapText="1"/>
    </xf>
    <xf numFmtId="0" fontId="1" fillId="2" borderId="26" xfId="0" applyNumberFormat="1" applyFont="1" applyFill="1" applyBorder="1" applyAlignment="1">
      <alignment horizontal="center" wrapText="1"/>
    </xf>
    <xf numFmtId="2" fontId="1" fillId="2" borderId="27" xfId="0" applyNumberFormat="1" applyFont="1" applyFill="1" applyBorder="1" applyAlignment="1">
      <alignment horizontal="right" vertical="center"/>
    </xf>
    <xf numFmtId="164" fontId="1" fillId="2" borderId="27" xfId="0" applyNumberFormat="1" applyFont="1" applyFill="1" applyBorder="1" applyAlignment="1">
      <alignment horizontal="right" vertical="center"/>
    </xf>
    <xf numFmtId="2" fontId="1" fillId="2" borderId="27" xfId="0" applyNumberFormat="1" applyFont="1" applyFill="1" applyBorder="1" applyAlignment="1">
      <alignment horizontal="center" vertical="center"/>
    </xf>
    <xf numFmtId="0" fontId="0" fillId="2" borderId="28" xfId="0" applyNumberFormat="1" applyFont="1" applyFill="1" applyBorder="1" applyAlignment="1">
      <alignment horizontal="right" vertical="center"/>
    </xf>
    <xf numFmtId="0" fontId="1" fillId="2" borderId="22" xfId="0" applyNumberFormat="1" applyFont="1" applyFill="1" applyBorder="1" applyAlignment="1">
      <alignment horizontal="center" wrapText="1"/>
    </xf>
    <xf numFmtId="0" fontId="1" fillId="2" borderId="23" xfId="0" applyNumberFormat="1" applyFont="1" applyFill="1" applyBorder="1" applyAlignment="1">
      <alignment horizontal="center" wrapText="1"/>
    </xf>
    <xf numFmtId="0" fontId="1" fillId="2" borderId="21" xfId="0" applyNumberFormat="1" applyFont="1" applyFill="1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219074</xdr:colOff>
      <xdr:row>0</xdr:row>
      <xdr:rowOff>104774</xdr:rowOff>
    </xdr:from>
    <xdr:to>
      <xdr:col>7</xdr:col>
      <xdr:colOff>523875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104774"/>
          <a:ext cx="4524376" cy="933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topLeftCell="A19" zoomScaleNormal="100" workbookViewId="0">
      <selection activeCell="R38" sqref="R38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7.140625" style="13" bestFit="1" customWidth="1"/>
    <col min="4" max="4" width="11.85546875" style="13" bestFit="1" customWidth="1"/>
    <col min="5" max="5" width="6.42578125" style="13" bestFit="1" customWidth="1"/>
    <col min="6" max="6" width="16.140625" style="1" bestFit="1" customWidth="1"/>
    <col min="7" max="7" width="7.5703125" style="13" bestFit="1" customWidth="1"/>
    <col min="8" max="8" width="9.5703125" style="13" bestFit="1" customWidth="1"/>
    <col min="9" max="9" width="9.5703125" style="13" customWidth="1"/>
    <col min="10" max="10" width="6.28515625" style="13" customWidth="1"/>
    <col min="11" max="11" width="7.140625" style="13" bestFit="1" customWidth="1"/>
    <col min="12" max="12" width="8.5703125" style="1" bestFit="1" customWidth="1"/>
    <col min="13" max="13" width="50" style="15" bestFit="1" customWidth="1"/>
    <col min="14" max="16384" width="9.140625" style="1"/>
  </cols>
  <sheetData>
    <row r="1" spans="1:13" ht="90" customHeight="1" thickBot="1">
      <c r="A1" s="32"/>
      <c r="B1" s="33"/>
      <c r="C1" s="33"/>
      <c r="D1" s="33"/>
      <c r="E1" s="33"/>
      <c r="F1" s="33"/>
      <c r="G1" s="33"/>
      <c r="H1" s="33"/>
      <c r="I1" s="40" t="s">
        <v>0</v>
      </c>
      <c r="J1" s="41"/>
      <c r="K1" s="41"/>
      <c r="L1" s="41"/>
      <c r="M1" s="42"/>
    </row>
    <row r="2" spans="1:13" ht="66.75" customHeight="1" thickBot="1">
      <c r="A2" s="34" t="s">
        <v>2</v>
      </c>
      <c r="B2" s="35"/>
      <c r="C2" s="35"/>
      <c r="D2" s="35"/>
      <c r="E2" s="35"/>
      <c r="F2" s="35"/>
      <c r="G2" s="35"/>
      <c r="H2" s="36"/>
      <c r="I2" s="37" t="s">
        <v>126</v>
      </c>
      <c r="J2" s="38"/>
      <c r="K2" s="38"/>
      <c r="L2" s="38"/>
      <c r="M2" s="39"/>
    </row>
    <row r="3" spans="1:13" s="8" customFormat="1" ht="30.75" thickBot="1">
      <c r="A3" s="45" t="s">
        <v>3</v>
      </c>
      <c r="B3" s="46" t="s">
        <v>4</v>
      </c>
      <c r="C3" s="46" t="s">
        <v>5</v>
      </c>
      <c r="D3" s="46" t="s">
        <v>13</v>
      </c>
      <c r="E3" s="46" t="s">
        <v>6</v>
      </c>
      <c r="F3" s="46" t="s">
        <v>7</v>
      </c>
      <c r="G3" s="46" t="s">
        <v>8</v>
      </c>
      <c r="H3" s="47" t="s">
        <v>123</v>
      </c>
      <c r="I3" s="47" t="s">
        <v>124</v>
      </c>
      <c r="J3" s="48" t="s">
        <v>9</v>
      </c>
      <c r="K3" s="48" t="s">
        <v>100</v>
      </c>
      <c r="L3" s="48" t="s">
        <v>10</v>
      </c>
      <c r="M3" s="49" t="s">
        <v>11</v>
      </c>
    </row>
    <row r="4" spans="1:13" s="8" customFormat="1">
      <c r="A4" s="3">
        <v>1</v>
      </c>
      <c r="B4" s="4" t="s">
        <v>17</v>
      </c>
      <c r="C4" s="5" t="s">
        <v>18</v>
      </c>
      <c r="D4" s="5" t="s">
        <v>61</v>
      </c>
      <c r="E4" s="21" t="s">
        <v>14</v>
      </c>
      <c r="F4" s="4" t="s">
        <v>62</v>
      </c>
      <c r="G4" s="17">
        <v>61</v>
      </c>
      <c r="H4" s="18">
        <v>1114.9279999999999</v>
      </c>
      <c r="I4" s="18">
        <v>1114.9279999999999</v>
      </c>
      <c r="J4" s="24">
        <v>2.5</v>
      </c>
      <c r="K4" s="6"/>
      <c r="L4" s="43">
        <f>I4*J4+K4</f>
        <v>2787.3199999999997</v>
      </c>
      <c r="M4" s="44" t="s">
        <v>101</v>
      </c>
    </row>
    <row r="5" spans="1:13" s="8" customFormat="1">
      <c r="A5" s="9">
        <f>A4+1</f>
        <v>2</v>
      </c>
      <c r="B5" s="10" t="s">
        <v>19</v>
      </c>
      <c r="C5" s="11" t="s">
        <v>20</v>
      </c>
      <c r="D5" s="11" t="s">
        <v>63</v>
      </c>
      <c r="E5" s="22" t="s">
        <v>14</v>
      </c>
      <c r="F5" s="10" t="s">
        <v>64</v>
      </c>
      <c r="G5" s="19">
        <v>35</v>
      </c>
      <c r="H5" s="20">
        <v>577.08000000000004</v>
      </c>
      <c r="I5" s="20">
        <v>577.08000000000004</v>
      </c>
      <c r="J5" s="25">
        <v>2.5</v>
      </c>
      <c r="K5" s="12"/>
      <c r="L5" s="23">
        <f t="shared" ref="L5:L32" si="0">I5*J5+K5</f>
        <v>1442.7</v>
      </c>
      <c r="M5" s="7" t="s">
        <v>102</v>
      </c>
    </row>
    <row r="6" spans="1:13" s="8" customFormat="1">
      <c r="A6" s="9">
        <f t="shared" ref="A6:A32" si="1">A5+1</f>
        <v>3</v>
      </c>
      <c r="B6" s="10" t="s">
        <v>19</v>
      </c>
      <c r="C6" s="11" t="s">
        <v>21</v>
      </c>
      <c r="D6" s="11" t="s">
        <v>65</v>
      </c>
      <c r="E6" s="22" t="s">
        <v>14</v>
      </c>
      <c r="F6" s="10" t="s">
        <v>66</v>
      </c>
      <c r="G6" s="19">
        <v>328</v>
      </c>
      <c r="H6" s="20">
        <v>6377.2489999999998</v>
      </c>
      <c r="I6" s="20">
        <v>6377.2489999999998</v>
      </c>
      <c r="J6" s="25">
        <v>2.2999999999999998</v>
      </c>
      <c r="K6" s="12"/>
      <c r="L6" s="23">
        <f t="shared" si="0"/>
        <v>14667.672699999999</v>
      </c>
      <c r="M6" s="7" t="s">
        <v>103</v>
      </c>
    </row>
    <row r="7" spans="1:13" s="8" customFormat="1">
      <c r="A7" s="9">
        <f t="shared" si="1"/>
        <v>4</v>
      </c>
      <c r="B7" s="10" t="s">
        <v>22</v>
      </c>
      <c r="C7" s="11" t="s">
        <v>23</v>
      </c>
      <c r="D7" s="11" t="s">
        <v>67</v>
      </c>
      <c r="E7" s="22" t="s">
        <v>14</v>
      </c>
      <c r="F7" s="10" t="s">
        <v>68</v>
      </c>
      <c r="G7" s="19">
        <v>54</v>
      </c>
      <c r="H7" s="20">
        <v>1241.4359999999999</v>
      </c>
      <c r="I7" s="20">
        <v>1241.4359999999999</v>
      </c>
      <c r="J7" s="25">
        <v>2.5</v>
      </c>
      <c r="K7" s="12"/>
      <c r="L7" s="23">
        <f t="shared" si="0"/>
        <v>3103.5899999999997</v>
      </c>
      <c r="M7" s="7" t="s">
        <v>104</v>
      </c>
    </row>
    <row r="8" spans="1:13" s="8" customFormat="1">
      <c r="A8" s="9">
        <f t="shared" si="1"/>
        <v>5</v>
      </c>
      <c r="B8" s="10" t="s">
        <v>22</v>
      </c>
      <c r="C8" s="11" t="s">
        <v>24</v>
      </c>
      <c r="D8" s="11" t="s">
        <v>69</v>
      </c>
      <c r="E8" s="22" t="s">
        <v>14</v>
      </c>
      <c r="F8" s="10" t="s">
        <v>70</v>
      </c>
      <c r="G8" s="19">
        <v>9</v>
      </c>
      <c r="H8" s="20">
        <v>58.99</v>
      </c>
      <c r="I8" s="20">
        <v>200</v>
      </c>
      <c r="J8" s="25">
        <v>2.5</v>
      </c>
      <c r="K8" s="12"/>
      <c r="L8" s="23">
        <f t="shared" si="0"/>
        <v>500</v>
      </c>
      <c r="M8" s="7" t="s">
        <v>105</v>
      </c>
    </row>
    <row r="9" spans="1:13" s="8" customFormat="1">
      <c r="A9" s="9">
        <f t="shared" si="1"/>
        <v>6</v>
      </c>
      <c r="B9" s="10" t="s">
        <v>22</v>
      </c>
      <c r="C9" s="11" t="s">
        <v>25</v>
      </c>
      <c r="D9" s="11" t="s">
        <v>71</v>
      </c>
      <c r="E9" s="22" t="s">
        <v>14</v>
      </c>
      <c r="F9" s="10" t="s">
        <v>66</v>
      </c>
      <c r="G9" s="19">
        <v>33</v>
      </c>
      <c r="H9" s="20">
        <v>920.25</v>
      </c>
      <c r="I9" s="20">
        <v>920.25</v>
      </c>
      <c r="J9" s="25">
        <v>2.2999999999999998</v>
      </c>
      <c r="K9" s="12"/>
      <c r="L9" s="23">
        <f t="shared" si="0"/>
        <v>2116.5749999999998</v>
      </c>
      <c r="M9" s="7" t="s">
        <v>106</v>
      </c>
    </row>
    <row r="10" spans="1:13" s="8" customFormat="1">
      <c r="A10" s="9">
        <f t="shared" si="1"/>
        <v>7</v>
      </c>
      <c r="B10" s="10" t="s">
        <v>22</v>
      </c>
      <c r="C10" s="11" t="s">
        <v>26</v>
      </c>
      <c r="D10" s="11" t="s">
        <v>72</v>
      </c>
      <c r="E10" s="22" t="s">
        <v>14</v>
      </c>
      <c r="F10" s="10" t="s">
        <v>66</v>
      </c>
      <c r="G10" s="19">
        <v>21</v>
      </c>
      <c r="H10" s="20">
        <v>348.81</v>
      </c>
      <c r="I10" s="20">
        <v>348.81</v>
      </c>
      <c r="J10" s="25">
        <v>2.2999999999999998</v>
      </c>
      <c r="K10" s="12"/>
      <c r="L10" s="23">
        <f t="shared" si="0"/>
        <v>802.26299999999992</v>
      </c>
      <c r="M10" s="7" t="s">
        <v>107</v>
      </c>
    </row>
    <row r="11" spans="1:13" s="8" customFormat="1">
      <c r="A11" s="9">
        <f t="shared" si="1"/>
        <v>8</v>
      </c>
      <c r="B11" s="10" t="s">
        <v>27</v>
      </c>
      <c r="C11" s="11" t="s">
        <v>28</v>
      </c>
      <c r="D11" s="11" t="s">
        <v>73</v>
      </c>
      <c r="E11" s="22" t="s">
        <v>14</v>
      </c>
      <c r="F11" s="10" t="s">
        <v>68</v>
      </c>
      <c r="G11" s="19">
        <v>10</v>
      </c>
      <c r="H11" s="20">
        <v>129.012</v>
      </c>
      <c r="I11" s="20">
        <v>200</v>
      </c>
      <c r="J11" s="25">
        <v>2.5</v>
      </c>
      <c r="K11" s="12"/>
      <c r="L11" s="23">
        <f t="shared" si="0"/>
        <v>500</v>
      </c>
      <c r="M11" s="7" t="s">
        <v>104</v>
      </c>
    </row>
    <row r="12" spans="1:13" s="8" customFormat="1">
      <c r="A12" s="9">
        <f t="shared" si="1"/>
        <v>9</v>
      </c>
      <c r="B12" s="10" t="s">
        <v>27</v>
      </c>
      <c r="C12" s="11" t="s">
        <v>29</v>
      </c>
      <c r="D12" s="11" t="s">
        <v>74</v>
      </c>
      <c r="E12" s="22" t="s">
        <v>14</v>
      </c>
      <c r="F12" s="10" t="s">
        <v>66</v>
      </c>
      <c r="G12" s="19">
        <v>13</v>
      </c>
      <c r="H12" s="20">
        <v>169.49799999999999</v>
      </c>
      <c r="I12" s="20">
        <v>200</v>
      </c>
      <c r="J12" s="25">
        <v>2.2999999999999998</v>
      </c>
      <c r="K12" s="12"/>
      <c r="L12" s="23">
        <f t="shared" si="0"/>
        <v>459.99999999999994</v>
      </c>
      <c r="M12" s="7" t="s">
        <v>107</v>
      </c>
    </row>
    <row r="13" spans="1:13" s="8" customFormat="1">
      <c r="A13" s="9">
        <f t="shared" si="1"/>
        <v>10</v>
      </c>
      <c r="B13" s="10" t="s">
        <v>27</v>
      </c>
      <c r="C13" s="11" t="s">
        <v>30</v>
      </c>
      <c r="D13" s="11" t="s">
        <v>75</v>
      </c>
      <c r="E13" s="22" t="s">
        <v>14</v>
      </c>
      <c r="F13" s="10" t="s">
        <v>68</v>
      </c>
      <c r="G13" s="19">
        <v>26</v>
      </c>
      <c r="H13" s="20">
        <v>533.93200000000002</v>
      </c>
      <c r="I13" s="20">
        <v>533.93200000000002</v>
      </c>
      <c r="J13" s="25">
        <v>2.5</v>
      </c>
      <c r="K13" s="12"/>
      <c r="L13" s="23">
        <f t="shared" si="0"/>
        <v>1334.83</v>
      </c>
      <c r="M13" s="7" t="s">
        <v>104</v>
      </c>
    </row>
    <row r="14" spans="1:13" s="8" customFormat="1">
      <c r="A14" s="9">
        <f t="shared" si="1"/>
        <v>11</v>
      </c>
      <c r="B14" s="10" t="s">
        <v>27</v>
      </c>
      <c r="C14" s="11" t="s">
        <v>31</v>
      </c>
      <c r="D14" s="11" t="s">
        <v>76</v>
      </c>
      <c r="E14" s="22" t="s">
        <v>14</v>
      </c>
      <c r="F14" s="10" t="s">
        <v>77</v>
      </c>
      <c r="G14" s="19">
        <v>10</v>
      </c>
      <c r="H14" s="20">
        <v>88.828000000000003</v>
      </c>
      <c r="I14" s="20">
        <v>200</v>
      </c>
      <c r="J14" s="25">
        <v>2.5</v>
      </c>
      <c r="K14" s="12"/>
      <c r="L14" s="23">
        <f t="shared" si="0"/>
        <v>500</v>
      </c>
      <c r="M14" s="7" t="s">
        <v>108</v>
      </c>
    </row>
    <row r="15" spans="1:13" s="8" customFormat="1">
      <c r="A15" s="9">
        <f t="shared" si="1"/>
        <v>12</v>
      </c>
      <c r="B15" s="10" t="s">
        <v>32</v>
      </c>
      <c r="C15" s="11" t="s">
        <v>33</v>
      </c>
      <c r="D15" s="11" t="s">
        <v>78</v>
      </c>
      <c r="E15" s="22" t="s">
        <v>14</v>
      </c>
      <c r="F15" s="10" t="s">
        <v>68</v>
      </c>
      <c r="G15" s="19">
        <v>8</v>
      </c>
      <c r="H15" s="20">
        <v>96.82</v>
      </c>
      <c r="I15" s="20">
        <v>200</v>
      </c>
      <c r="J15" s="25">
        <v>2.5</v>
      </c>
      <c r="K15" s="12"/>
      <c r="L15" s="23">
        <f t="shared" si="0"/>
        <v>500</v>
      </c>
      <c r="M15" s="7" t="s">
        <v>104</v>
      </c>
    </row>
    <row r="16" spans="1:13" s="8" customFormat="1">
      <c r="A16" s="9">
        <f t="shared" si="1"/>
        <v>13</v>
      </c>
      <c r="B16" s="10" t="s">
        <v>32</v>
      </c>
      <c r="C16" s="11" t="s">
        <v>34</v>
      </c>
      <c r="D16" s="11" t="s">
        <v>79</v>
      </c>
      <c r="E16" s="22" t="s">
        <v>14</v>
      </c>
      <c r="F16" s="10" t="s">
        <v>68</v>
      </c>
      <c r="G16" s="19">
        <v>15</v>
      </c>
      <c r="H16" s="20">
        <v>429.99</v>
      </c>
      <c r="I16" s="20">
        <v>429.99</v>
      </c>
      <c r="J16" s="25">
        <v>2.5</v>
      </c>
      <c r="K16" s="12"/>
      <c r="L16" s="23">
        <f t="shared" si="0"/>
        <v>1074.9749999999999</v>
      </c>
      <c r="M16" s="7" t="s">
        <v>109</v>
      </c>
    </row>
    <row r="17" spans="1:13" s="8" customFormat="1">
      <c r="A17" s="9">
        <f t="shared" si="1"/>
        <v>14</v>
      </c>
      <c r="B17" s="10" t="s">
        <v>32</v>
      </c>
      <c r="C17" s="11" t="s">
        <v>35</v>
      </c>
      <c r="D17" s="11" t="s">
        <v>80</v>
      </c>
      <c r="E17" s="22" t="s">
        <v>14</v>
      </c>
      <c r="F17" s="10" t="s">
        <v>64</v>
      </c>
      <c r="G17" s="19">
        <v>35</v>
      </c>
      <c r="H17" s="20">
        <v>577.08000000000004</v>
      </c>
      <c r="I17" s="20">
        <v>577.08000000000004</v>
      </c>
      <c r="J17" s="25">
        <v>2.5</v>
      </c>
      <c r="K17" s="12"/>
      <c r="L17" s="23">
        <f t="shared" si="0"/>
        <v>1442.7</v>
      </c>
      <c r="M17" s="7" t="s">
        <v>110</v>
      </c>
    </row>
    <row r="18" spans="1:13" s="8" customFormat="1">
      <c r="A18" s="9">
        <f t="shared" si="1"/>
        <v>15</v>
      </c>
      <c r="B18" s="10" t="s">
        <v>36</v>
      </c>
      <c r="C18" s="11" t="s">
        <v>37</v>
      </c>
      <c r="D18" s="11" t="s">
        <v>81</v>
      </c>
      <c r="E18" s="22" t="s">
        <v>14</v>
      </c>
      <c r="F18" s="10" t="s">
        <v>68</v>
      </c>
      <c r="G18" s="19">
        <v>15</v>
      </c>
      <c r="H18" s="20">
        <v>373.93599999999998</v>
      </c>
      <c r="I18" s="20">
        <v>373.93599999999998</v>
      </c>
      <c r="J18" s="25">
        <v>2.5</v>
      </c>
      <c r="K18" s="12"/>
      <c r="L18" s="23">
        <f t="shared" si="0"/>
        <v>934.83999999999992</v>
      </c>
      <c r="M18" s="7" t="s">
        <v>104</v>
      </c>
    </row>
    <row r="19" spans="1:13" s="8" customFormat="1">
      <c r="A19" s="9">
        <f t="shared" si="1"/>
        <v>16</v>
      </c>
      <c r="B19" s="10" t="s">
        <v>36</v>
      </c>
      <c r="C19" s="11" t="s">
        <v>38</v>
      </c>
      <c r="D19" s="11" t="s">
        <v>82</v>
      </c>
      <c r="E19" s="22" t="s">
        <v>14</v>
      </c>
      <c r="F19" s="10" t="s">
        <v>64</v>
      </c>
      <c r="G19" s="19">
        <v>34</v>
      </c>
      <c r="H19" s="20">
        <v>385.44</v>
      </c>
      <c r="I19" s="20">
        <v>385.44</v>
      </c>
      <c r="J19" s="25">
        <v>2.5</v>
      </c>
      <c r="K19" s="12"/>
      <c r="L19" s="23">
        <f t="shared" si="0"/>
        <v>963.6</v>
      </c>
      <c r="M19" s="7" t="s">
        <v>111</v>
      </c>
    </row>
    <row r="20" spans="1:13" s="8" customFormat="1">
      <c r="A20" s="9">
        <f t="shared" si="1"/>
        <v>17</v>
      </c>
      <c r="B20" s="10" t="s">
        <v>39</v>
      </c>
      <c r="C20" s="11" t="s">
        <v>40</v>
      </c>
      <c r="D20" s="11" t="s">
        <v>119</v>
      </c>
      <c r="E20" s="22" t="s">
        <v>14</v>
      </c>
      <c r="F20" s="10" t="s">
        <v>83</v>
      </c>
      <c r="G20" s="19">
        <v>54</v>
      </c>
      <c r="H20" s="20">
        <v>1080.22</v>
      </c>
      <c r="I20" s="20">
        <v>1080.22</v>
      </c>
      <c r="J20" s="25">
        <v>2.5</v>
      </c>
      <c r="K20" s="12"/>
      <c r="L20" s="23">
        <f t="shared" si="0"/>
        <v>2700.55</v>
      </c>
      <c r="M20" s="7" t="s">
        <v>15</v>
      </c>
    </row>
    <row r="21" spans="1:13" s="8" customFormat="1">
      <c r="A21" s="9">
        <f t="shared" si="1"/>
        <v>18</v>
      </c>
      <c r="B21" s="10" t="s">
        <v>41</v>
      </c>
      <c r="C21" s="11" t="s">
        <v>42</v>
      </c>
      <c r="D21" s="11" t="s">
        <v>84</v>
      </c>
      <c r="E21" s="22" t="s">
        <v>14</v>
      </c>
      <c r="F21" s="10" t="s">
        <v>85</v>
      </c>
      <c r="G21" s="19">
        <v>36</v>
      </c>
      <c r="H21" s="20">
        <v>810.49800000000005</v>
      </c>
      <c r="I21" s="20">
        <v>810.49800000000005</v>
      </c>
      <c r="J21" s="25">
        <v>2.5</v>
      </c>
      <c r="K21" s="12"/>
      <c r="L21" s="23">
        <f t="shared" si="0"/>
        <v>2026.2450000000001</v>
      </c>
      <c r="M21" s="7" t="s">
        <v>15</v>
      </c>
    </row>
    <row r="22" spans="1:13" s="8" customFormat="1">
      <c r="A22" s="9">
        <f t="shared" si="1"/>
        <v>19</v>
      </c>
      <c r="B22" s="10" t="s">
        <v>43</v>
      </c>
      <c r="C22" s="11" t="s">
        <v>44</v>
      </c>
      <c r="D22" s="11" t="s">
        <v>86</v>
      </c>
      <c r="E22" s="22" t="s">
        <v>14</v>
      </c>
      <c r="F22" s="10" t="s">
        <v>87</v>
      </c>
      <c r="G22" s="19">
        <v>35</v>
      </c>
      <c r="H22" s="20">
        <v>380.67</v>
      </c>
      <c r="I22" s="20">
        <v>380.67</v>
      </c>
      <c r="J22" s="25">
        <v>2.5</v>
      </c>
      <c r="K22" s="12"/>
      <c r="L22" s="23">
        <f t="shared" si="0"/>
        <v>951.67500000000007</v>
      </c>
      <c r="M22" s="7" t="s">
        <v>112</v>
      </c>
    </row>
    <row r="23" spans="1:13" s="8" customFormat="1">
      <c r="A23" s="9">
        <f t="shared" si="1"/>
        <v>20</v>
      </c>
      <c r="B23" s="10" t="s">
        <v>45</v>
      </c>
      <c r="C23" s="11" t="s">
        <v>46</v>
      </c>
      <c r="D23" s="11" t="s">
        <v>88</v>
      </c>
      <c r="E23" s="22" t="s">
        <v>14</v>
      </c>
      <c r="F23" s="10" t="s">
        <v>68</v>
      </c>
      <c r="G23" s="19">
        <v>40</v>
      </c>
      <c r="H23" s="20">
        <v>974.40000000000009</v>
      </c>
      <c r="I23" s="20">
        <v>974.40000000000009</v>
      </c>
      <c r="J23" s="25">
        <v>2.5</v>
      </c>
      <c r="K23" s="12"/>
      <c r="L23" s="23">
        <f t="shared" si="0"/>
        <v>2436</v>
      </c>
      <c r="M23" s="7" t="s">
        <v>113</v>
      </c>
    </row>
    <row r="24" spans="1:13" s="8" customFormat="1">
      <c r="A24" s="9">
        <f t="shared" si="1"/>
        <v>21</v>
      </c>
      <c r="B24" s="10" t="s">
        <v>47</v>
      </c>
      <c r="C24" s="11" t="s">
        <v>48</v>
      </c>
      <c r="D24" s="11" t="s">
        <v>89</v>
      </c>
      <c r="E24" s="22" t="s">
        <v>14</v>
      </c>
      <c r="F24" s="10" t="s">
        <v>118</v>
      </c>
      <c r="G24" s="19">
        <v>40</v>
      </c>
      <c r="H24" s="20">
        <v>1602</v>
      </c>
      <c r="I24" s="20">
        <v>1602</v>
      </c>
      <c r="J24" s="25">
        <v>2.2999999999999998</v>
      </c>
      <c r="K24" s="12"/>
      <c r="L24" s="23">
        <f t="shared" si="0"/>
        <v>3684.6</v>
      </c>
      <c r="M24" s="7" t="s">
        <v>120</v>
      </c>
    </row>
    <row r="25" spans="1:13" s="8" customFormat="1">
      <c r="A25" s="9">
        <f t="shared" si="1"/>
        <v>22</v>
      </c>
      <c r="B25" s="10" t="s">
        <v>49</v>
      </c>
      <c r="C25" s="11" t="s">
        <v>50</v>
      </c>
      <c r="D25" s="11" t="s">
        <v>90</v>
      </c>
      <c r="E25" s="22" t="s">
        <v>14</v>
      </c>
      <c r="F25" s="10" t="s">
        <v>68</v>
      </c>
      <c r="G25" s="19">
        <v>6</v>
      </c>
      <c r="H25" s="20">
        <v>122.79600000000001</v>
      </c>
      <c r="I25" s="20">
        <v>200</v>
      </c>
      <c r="J25" s="25">
        <v>2.5</v>
      </c>
      <c r="K25" s="12">
        <v>650</v>
      </c>
      <c r="L25" s="23">
        <f t="shared" si="0"/>
        <v>1150</v>
      </c>
      <c r="M25" s="7" t="s">
        <v>122</v>
      </c>
    </row>
    <row r="26" spans="1:13" s="8" customFormat="1">
      <c r="A26" s="9">
        <f t="shared" si="1"/>
        <v>23</v>
      </c>
      <c r="B26" s="10" t="s">
        <v>47</v>
      </c>
      <c r="C26" s="11" t="s">
        <v>51</v>
      </c>
      <c r="D26" s="11" t="s">
        <v>91</v>
      </c>
      <c r="E26" s="22" t="s">
        <v>14</v>
      </c>
      <c r="F26" s="10" t="s">
        <v>87</v>
      </c>
      <c r="G26" s="19">
        <v>14</v>
      </c>
      <c r="H26" s="20">
        <v>134.16999999999999</v>
      </c>
      <c r="I26" s="20">
        <v>200</v>
      </c>
      <c r="J26" s="25">
        <v>2.5</v>
      </c>
      <c r="K26" s="12"/>
      <c r="L26" s="23">
        <f t="shared" si="0"/>
        <v>500</v>
      </c>
      <c r="M26" s="7" t="s">
        <v>114</v>
      </c>
    </row>
    <row r="27" spans="1:13" s="8" customFormat="1">
      <c r="A27" s="9">
        <f t="shared" si="1"/>
        <v>24</v>
      </c>
      <c r="B27" s="10" t="s">
        <v>49</v>
      </c>
      <c r="C27" s="11" t="s">
        <v>52</v>
      </c>
      <c r="D27" s="11" t="s">
        <v>92</v>
      </c>
      <c r="E27" s="22" t="s">
        <v>14</v>
      </c>
      <c r="F27" s="10" t="s">
        <v>93</v>
      </c>
      <c r="G27" s="19">
        <v>90</v>
      </c>
      <c r="H27" s="20">
        <v>1455.3579999999999</v>
      </c>
      <c r="I27" s="20">
        <v>1455.3579999999999</v>
      </c>
      <c r="J27" s="25">
        <v>2.5</v>
      </c>
      <c r="K27" s="12"/>
      <c r="L27" s="23">
        <f t="shared" si="0"/>
        <v>3638.395</v>
      </c>
      <c r="M27" s="7" t="s">
        <v>115</v>
      </c>
    </row>
    <row r="28" spans="1:13" s="8" customFormat="1">
      <c r="A28" s="9">
        <f t="shared" si="1"/>
        <v>25</v>
      </c>
      <c r="B28" s="10" t="s">
        <v>49</v>
      </c>
      <c r="C28" s="11" t="s">
        <v>53</v>
      </c>
      <c r="D28" s="11" t="s">
        <v>94</v>
      </c>
      <c r="E28" s="22" t="s">
        <v>14</v>
      </c>
      <c r="F28" s="10" t="s">
        <v>95</v>
      </c>
      <c r="G28" s="19">
        <v>35</v>
      </c>
      <c r="H28" s="20">
        <v>1072.75</v>
      </c>
      <c r="I28" s="20">
        <v>1072.75</v>
      </c>
      <c r="J28" s="25">
        <v>2.5</v>
      </c>
      <c r="K28" s="12"/>
      <c r="L28" s="23">
        <f t="shared" si="0"/>
        <v>2681.875</v>
      </c>
      <c r="M28" s="7" t="s">
        <v>116</v>
      </c>
    </row>
    <row r="29" spans="1:13" s="8" customFormat="1">
      <c r="A29" s="9">
        <f t="shared" si="1"/>
        <v>26</v>
      </c>
      <c r="B29" s="10" t="s">
        <v>54</v>
      </c>
      <c r="C29" s="11" t="s">
        <v>55</v>
      </c>
      <c r="D29" s="11" t="s">
        <v>96</v>
      </c>
      <c r="E29" s="22" t="s">
        <v>14</v>
      </c>
      <c r="F29" s="10" t="s">
        <v>121</v>
      </c>
      <c r="G29" s="19">
        <v>151</v>
      </c>
      <c r="H29" s="20">
        <v>2858.0740000000001</v>
      </c>
      <c r="I29" s="20">
        <v>2858.0740000000001</v>
      </c>
      <c r="J29" s="25">
        <v>2.5</v>
      </c>
      <c r="K29" s="12"/>
      <c r="L29" s="23">
        <f t="shared" si="0"/>
        <v>7145.1850000000004</v>
      </c>
      <c r="M29" s="7" t="s">
        <v>117</v>
      </c>
    </row>
    <row r="30" spans="1:13" s="8" customFormat="1">
      <c r="A30" s="9">
        <f t="shared" si="1"/>
        <v>27</v>
      </c>
      <c r="B30" s="10" t="s">
        <v>56</v>
      </c>
      <c r="C30" s="11" t="s">
        <v>57</v>
      </c>
      <c r="D30" s="11" t="s">
        <v>97</v>
      </c>
      <c r="E30" s="22" t="s">
        <v>14</v>
      </c>
      <c r="F30" s="10" t="s">
        <v>66</v>
      </c>
      <c r="G30" s="19">
        <v>12</v>
      </c>
      <c r="H30" s="20">
        <v>305.39999999999998</v>
      </c>
      <c r="I30" s="20">
        <v>305.39999999999998</v>
      </c>
      <c r="J30" s="25">
        <v>2.5</v>
      </c>
      <c r="K30" s="12"/>
      <c r="L30" s="23">
        <f t="shared" si="0"/>
        <v>763.5</v>
      </c>
      <c r="M30" s="7" t="s">
        <v>106</v>
      </c>
    </row>
    <row r="31" spans="1:13" s="8" customFormat="1">
      <c r="A31" s="9">
        <f t="shared" si="1"/>
        <v>28</v>
      </c>
      <c r="B31" s="10" t="s">
        <v>56</v>
      </c>
      <c r="C31" s="11" t="s">
        <v>58</v>
      </c>
      <c r="D31" s="11" t="s">
        <v>98</v>
      </c>
      <c r="E31" s="22" t="s">
        <v>14</v>
      </c>
      <c r="F31" s="10" t="s">
        <v>68</v>
      </c>
      <c r="G31" s="19">
        <v>18</v>
      </c>
      <c r="H31" s="20">
        <v>188.80199999999999</v>
      </c>
      <c r="I31" s="20">
        <v>200</v>
      </c>
      <c r="J31" s="25">
        <v>2.5</v>
      </c>
      <c r="K31" s="12"/>
      <c r="L31" s="23">
        <f t="shared" si="0"/>
        <v>500</v>
      </c>
      <c r="M31" s="7" t="s">
        <v>104</v>
      </c>
    </row>
    <row r="32" spans="1:13" s="8" customFormat="1">
      <c r="A32" s="9">
        <f t="shared" si="1"/>
        <v>29</v>
      </c>
      <c r="B32" s="10" t="s">
        <v>59</v>
      </c>
      <c r="C32" s="11" t="s">
        <v>60</v>
      </c>
      <c r="D32" s="11" t="s">
        <v>99</v>
      </c>
      <c r="E32" s="22" t="s">
        <v>14</v>
      </c>
      <c r="F32" s="10" t="s">
        <v>64</v>
      </c>
      <c r="G32" s="19">
        <v>17</v>
      </c>
      <c r="H32" s="20">
        <v>184.422</v>
      </c>
      <c r="I32" s="20">
        <v>200</v>
      </c>
      <c r="J32" s="25">
        <v>2.5</v>
      </c>
      <c r="K32" s="12"/>
      <c r="L32" s="23">
        <f t="shared" si="0"/>
        <v>500</v>
      </c>
      <c r="M32" s="7" t="s">
        <v>111</v>
      </c>
    </row>
    <row r="33" spans="1:13" s="2" customFormat="1" ht="15.75" thickBot="1">
      <c r="A33" s="51" t="s">
        <v>16</v>
      </c>
      <c r="B33" s="52"/>
      <c r="C33" s="52"/>
      <c r="D33" s="52"/>
      <c r="E33" s="52"/>
      <c r="F33" s="53"/>
      <c r="G33" s="54">
        <f>ROUND(SUM(G4:G32),0)</f>
        <v>1255</v>
      </c>
      <c r="H33" s="55">
        <f>ROUND(SUM(H4:H32),0)</f>
        <v>24593</v>
      </c>
      <c r="I33" s="55">
        <f>SUM(I4:I32)</f>
        <v>25219.501</v>
      </c>
      <c r="J33" s="56"/>
      <c r="K33" s="56">
        <f t="shared" ref="K33:L33" si="2">ROUND(SUM(K4:K32),0)</f>
        <v>650</v>
      </c>
      <c r="L33" s="56">
        <f>ROUND(SUM(L4:L32),0)</f>
        <v>61809</v>
      </c>
      <c r="M33" s="57"/>
    </row>
    <row r="34" spans="1:13" s="2" customFormat="1" ht="15" customHeight="1" thickBot="1">
      <c r="A34" s="58" t="s">
        <v>125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s="2" customFormat="1" ht="35.25" customHeight="1">
      <c r="A35" s="26" t="s">
        <v>12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50"/>
    </row>
    <row r="36" spans="1:13" s="2" customFormat="1" ht="44.25" customHeight="1" thickBot="1">
      <c r="A36" s="29" t="s">
        <v>1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1"/>
      <c r="M36" s="16"/>
    </row>
    <row r="37" spans="1:13">
      <c r="M37" s="14"/>
    </row>
  </sheetData>
  <mergeCells count="7">
    <mergeCell ref="A2:H2"/>
    <mergeCell ref="A35:L35"/>
    <mergeCell ref="A36:L36"/>
    <mergeCell ref="A33:F33"/>
    <mergeCell ref="A34:L34"/>
    <mergeCell ref="I1:M1"/>
    <mergeCell ref="I2:M2"/>
  </mergeCells>
  <conditionalFormatting sqref="D4:D8">
    <cfRule type="duplicateValues" dxfId="2" priority="1"/>
    <cfRule type="duplicateValues" dxfId="1" priority="2"/>
  </conditionalFormatting>
  <conditionalFormatting sqref="D4:D8">
    <cfRule type="duplicateValues" dxfId="0" priority="3"/>
  </conditionalFormatting>
  <printOptions horizontalCentered="1"/>
  <pageMargins left="0.15748031496062992" right="0.15748031496062992" top="0.47" bottom="0.15748031496062992" header="0.15748031496062992" footer="0.19685039370078741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Checked</vt:lpstr>
      <vt:lpstr>Checked!Print_Area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2024-01-19T10:34:29Z</cp:lastPrinted>
  <dcterms:created xsi:type="dcterms:W3CDTF">2023-10-19T13:07:12Z</dcterms:created>
  <dcterms:modified xsi:type="dcterms:W3CDTF">2024-01-19T10:34:29Z</dcterms:modified>
</cp:coreProperties>
</file>