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L9"/>
  <c r="L10"/>
  <c r="J5"/>
  <c r="J6"/>
  <c r="J7"/>
  <c r="J8"/>
  <c r="J9"/>
  <c r="J10"/>
  <c r="J4"/>
  <c r="H5"/>
  <c r="L5" s="1"/>
  <c r="H6"/>
  <c r="L6" s="1"/>
  <c r="H7"/>
  <c r="L7" s="1"/>
  <c r="H9"/>
  <c r="H10"/>
  <c r="H4"/>
  <c r="L4" s="1"/>
  <c r="L11" l="1"/>
</calcChain>
</file>

<file path=xl/sharedStrings.xml><?xml version="1.0" encoding="utf-8"?>
<sst xmlns="http://schemas.openxmlformats.org/spreadsheetml/2006/main" count="53" uniqueCount="42">
  <si>
    <t>12/5/2025</t>
  </si>
  <si>
    <t>160</t>
  </si>
  <si>
    <t>159</t>
  </si>
  <si>
    <t>13/5/2025</t>
  </si>
  <si>
    <t>161</t>
  </si>
  <si>
    <t>23/5/2025</t>
  </si>
  <si>
    <t>194</t>
  </si>
  <si>
    <t>151</t>
  </si>
  <si>
    <t>29/5/2025</t>
  </si>
  <si>
    <t>212</t>
  </si>
  <si>
    <t>145</t>
  </si>
  <si>
    <t>CH/00692</t>
  </si>
  <si>
    <t>CH/00699</t>
  </si>
  <si>
    <t>CH/00707</t>
  </si>
  <si>
    <t>CH/00873</t>
  </si>
  <si>
    <t>DO/0042</t>
  </si>
  <si>
    <t>JAA/00517</t>
  </si>
  <si>
    <t>BALASORE</t>
  </si>
  <si>
    <t>BARIPADA</t>
  </si>
  <si>
    <t>JAJPUR ROAD</t>
  </si>
  <si>
    <t>SIKO</t>
  </si>
  <si>
    <t>KALAPATHAR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</si>
  <si>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</si>
  <si>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</si>
  <si>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</si>
  <si>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</si>
  <si>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</si>
  <si>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</si>
  <si>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</si>
  <si>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</si>
  <si>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</si>
  <si>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</si>
  <si>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</si>
  <si>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</t>
  </si>
  <si>
    <t>AMOUNT</t>
  </si>
  <si>
    <t>Thanking you for your business.
ATC LOGISTICS</t>
  </si>
  <si>
    <t>(RUPEES FIFTEEN THOUSAND FOUR HUNDRED FIFTY  ONLY)</t>
  </si>
  <si>
    <t>Kindly, verify &amp; confirm within 7 days, else GST will be filed by 20th JUNE, 2025. 
GST to be paid by Consignor under Reverse Charge Mechanism(RCM) as per GST.</t>
  </si>
  <si>
    <t>INVOICE
ATC LOGISTICS,,8984191006
GST No:21CHVPB1842D2ZQ</t>
  </si>
  <si>
    <t xml:space="preserve">SHANTI COMMERCIALS
Address:KAILASH PLAZA 1/A/14/3 LINK ROADCUTTACK,9776339112
GST No:21AJWPM8068P2Z6
</t>
  </si>
  <si>
    <t>Bill Date:  31/05/2025
Bill NO : 831
Total Amount: 15450.00</t>
  </si>
  <si>
    <t>CN-1386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</si>
</sst>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104775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5909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5-26\ATC%20BILL%20APRIL\SHANTI%20COMMERCIA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BERHAMPUR</v>
          </cell>
          <cell r="F4" t="str">
            <v>2</v>
          </cell>
          <cell r="G4">
            <v>60</v>
          </cell>
          <cell r="H4">
            <v>65</v>
          </cell>
        </row>
        <row r="5">
          <cell r="E5" t="str">
            <v>BALASORE</v>
          </cell>
          <cell r="F5" t="str">
            <v>18</v>
          </cell>
          <cell r="G5">
            <v>30</v>
          </cell>
          <cell r="H5">
            <v>65</v>
          </cell>
        </row>
        <row r="6">
          <cell r="E6" t="str">
            <v>BALASORE</v>
          </cell>
          <cell r="F6" t="str">
            <v>16</v>
          </cell>
          <cell r="G6">
            <v>30</v>
          </cell>
          <cell r="H6">
            <v>65</v>
          </cell>
        </row>
        <row r="7">
          <cell r="E7" t="str">
            <v>SIKO</v>
          </cell>
          <cell r="F7" t="str">
            <v>24</v>
          </cell>
          <cell r="G7">
            <v>40</v>
          </cell>
          <cell r="H7">
            <v>55</v>
          </cell>
        </row>
        <row r="8">
          <cell r="E8" t="str">
            <v>BARIPADA</v>
          </cell>
          <cell r="F8" t="str">
            <v>30</v>
          </cell>
          <cell r="G8">
            <v>40</v>
          </cell>
          <cell r="H8">
            <v>65</v>
          </cell>
        </row>
        <row r="9">
          <cell r="E9" t="str">
            <v>REDHAKHOL</v>
          </cell>
          <cell r="F9" t="str">
            <v>31</v>
          </cell>
          <cell r="G9">
            <v>4</v>
          </cell>
          <cell r="H9">
            <v>65</v>
          </cell>
        </row>
        <row r="10">
          <cell r="E10" t="str">
            <v>BERHAMPUR</v>
          </cell>
          <cell r="F10" t="str">
            <v>29</v>
          </cell>
          <cell r="G10">
            <v>25</v>
          </cell>
          <cell r="H10">
            <v>65</v>
          </cell>
        </row>
        <row r="11">
          <cell r="E11" t="str">
            <v>KALAPATHAR</v>
          </cell>
          <cell r="F11" t="str">
            <v>61</v>
          </cell>
          <cell r="G11">
            <v>40</v>
          </cell>
          <cell r="H11">
            <v>55</v>
          </cell>
        </row>
        <row r="12">
          <cell r="E12" t="str">
            <v>NUAGAON</v>
          </cell>
          <cell r="F12">
            <v>63</v>
          </cell>
          <cell r="G12">
            <v>22</v>
          </cell>
          <cell r="H12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Q9" sqref="Q9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18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38</v>
      </c>
      <c r="J1" s="17"/>
      <c r="K1" s="17"/>
      <c r="L1" s="17"/>
    </row>
    <row r="2" spans="1:12" s="18" customFormat="1" ht="60" customHeight="1">
      <c r="A2" s="14" t="s">
        <v>39</v>
      </c>
      <c r="B2" s="15"/>
      <c r="C2" s="15"/>
      <c r="D2" s="15"/>
      <c r="E2" s="15"/>
      <c r="F2" s="15"/>
      <c r="G2" s="15"/>
      <c r="H2" s="16"/>
      <c r="I2" s="17" t="s">
        <v>40</v>
      </c>
      <c r="J2" s="17"/>
      <c r="K2" s="17"/>
      <c r="L2" s="17"/>
    </row>
    <row r="3" spans="1:12" s="1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4" t="s">
        <v>34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22</v>
      </c>
      <c r="F4" s="2" t="s">
        <v>17</v>
      </c>
      <c r="G4" s="2">
        <v>30</v>
      </c>
      <c r="H4" s="5">
        <f>VLOOKUP(F4,[1]Invoice!$E$4:$H$12,4,FALSE)</f>
        <v>65</v>
      </c>
      <c r="I4" s="5">
        <v>0</v>
      </c>
      <c r="J4" s="5">
        <f>G4*10</f>
        <v>300</v>
      </c>
      <c r="K4" s="5">
        <v>25</v>
      </c>
      <c r="L4" s="5">
        <f>G4*H4+I4+J4+K4</f>
        <v>2275</v>
      </c>
    </row>
    <row r="5" spans="1:12">
      <c r="A5" s="2">
        <v>2</v>
      </c>
      <c r="B5" s="2" t="s">
        <v>0</v>
      </c>
      <c r="C5" s="2" t="s">
        <v>12</v>
      </c>
      <c r="D5" s="2" t="s">
        <v>2</v>
      </c>
      <c r="E5" s="2" t="s">
        <v>22</v>
      </c>
      <c r="F5" s="2" t="s">
        <v>18</v>
      </c>
      <c r="G5" s="2">
        <v>50</v>
      </c>
      <c r="H5" s="5">
        <f>VLOOKUP(F5,[1]Invoice!$E$4:$H$12,4,FALSE)</f>
        <v>65</v>
      </c>
      <c r="I5" s="5">
        <v>0</v>
      </c>
      <c r="J5" s="5">
        <f t="shared" ref="J5:J10" si="0">G5*10</f>
        <v>500</v>
      </c>
      <c r="K5" s="5">
        <v>25</v>
      </c>
      <c r="L5" s="5">
        <f t="shared" ref="L5:L10" si="1">G5*H5+I5+J5+K5</f>
        <v>3775</v>
      </c>
    </row>
    <row r="6" spans="1:12">
      <c r="A6" s="2">
        <v>3</v>
      </c>
      <c r="B6" s="2" t="s">
        <v>0</v>
      </c>
      <c r="C6" s="19" t="s">
        <v>41</v>
      </c>
      <c r="D6" s="2" t="s">
        <v>7</v>
      </c>
      <c r="E6" s="2" t="s">
        <v>22</v>
      </c>
      <c r="F6" s="2" t="s">
        <v>20</v>
      </c>
      <c r="G6" s="2">
        <v>45</v>
      </c>
      <c r="H6" s="5">
        <f>VLOOKUP(F6,[1]Invoice!$E$4:$H$12,4,FALSE)</f>
        <v>55</v>
      </c>
      <c r="I6" s="5">
        <v>0</v>
      </c>
      <c r="J6" s="5">
        <f t="shared" si="0"/>
        <v>450</v>
      </c>
      <c r="K6" s="5">
        <v>25</v>
      </c>
      <c r="L6" s="5">
        <f t="shared" si="1"/>
        <v>2950</v>
      </c>
    </row>
    <row r="7" spans="1:12">
      <c r="A7" s="2">
        <v>4</v>
      </c>
      <c r="B7" s="2" t="s">
        <v>0</v>
      </c>
      <c r="C7" s="2" t="s">
        <v>16</v>
      </c>
      <c r="D7" s="2" t="s">
        <v>10</v>
      </c>
      <c r="E7" s="2" t="s">
        <v>22</v>
      </c>
      <c r="F7" s="2" t="s">
        <v>17</v>
      </c>
      <c r="G7" s="2">
        <v>25</v>
      </c>
      <c r="H7" s="5">
        <f>VLOOKUP(F7,[1]Invoice!$E$4:$H$12,4,FALSE)</f>
        <v>65</v>
      </c>
      <c r="I7" s="5">
        <v>0</v>
      </c>
      <c r="J7" s="5">
        <f t="shared" si="0"/>
        <v>250</v>
      </c>
      <c r="K7" s="5">
        <v>25</v>
      </c>
      <c r="L7" s="5">
        <f t="shared" si="1"/>
        <v>1900</v>
      </c>
    </row>
    <row r="8" spans="1:12">
      <c r="A8" s="2">
        <v>5</v>
      </c>
      <c r="B8" s="2" t="s">
        <v>3</v>
      </c>
      <c r="C8" s="2" t="s">
        <v>13</v>
      </c>
      <c r="D8" s="2" t="s">
        <v>4</v>
      </c>
      <c r="E8" s="2" t="s">
        <v>22</v>
      </c>
      <c r="F8" s="2" t="s">
        <v>19</v>
      </c>
      <c r="G8" s="2">
        <v>10</v>
      </c>
      <c r="H8" s="5">
        <v>55</v>
      </c>
      <c r="I8" s="5">
        <v>0</v>
      </c>
      <c r="J8" s="5">
        <f t="shared" si="0"/>
        <v>100</v>
      </c>
      <c r="K8" s="5">
        <v>25</v>
      </c>
      <c r="L8" s="5">
        <f t="shared" si="1"/>
        <v>675</v>
      </c>
    </row>
    <row r="9" spans="1:12">
      <c r="A9" s="2">
        <v>6</v>
      </c>
      <c r="B9" s="2" t="s">
        <v>5</v>
      </c>
      <c r="C9" s="2" t="s">
        <v>14</v>
      </c>
      <c r="D9" s="2" t="s">
        <v>6</v>
      </c>
      <c r="E9" s="2" t="s">
        <v>22</v>
      </c>
      <c r="F9" s="2" t="s">
        <v>17</v>
      </c>
      <c r="G9" s="2">
        <v>25</v>
      </c>
      <c r="H9" s="5">
        <f>VLOOKUP(F9,[1]Invoice!$E$4:$H$12,4,FALSE)</f>
        <v>65</v>
      </c>
      <c r="I9" s="5">
        <v>0</v>
      </c>
      <c r="J9" s="5">
        <f t="shared" si="0"/>
        <v>250</v>
      </c>
      <c r="K9" s="5">
        <v>25</v>
      </c>
      <c r="L9" s="5">
        <f t="shared" si="1"/>
        <v>1900</v>
      </c>
    </row>
    <row r="10" spans="1:12">
      <c r="A10" s="2">
        <v>7</v>
      </c>
      <c r="B10" s="2" t="s">
        <v>8</v>
      </c>
      <c r="C10" s="2" t="s">
        <v>15</v>
      </c>
      <c r="D10" s="2" t="s">
        <v>9</v>
      </c>
      <c r="E10" s="2" t="s">
        <v>22</v>
      </c>
      <c r="F10" s="2" t="s">
        <v>21</v>
      </c>
      <c r="G10" s="2">
        <v>30</v>
      </c>
      <c r="H10" s="5">
        <f>VLOOKUP(F10,[1]Invoice!$E$4:$H$12,4,FALSE)</f>
        <v>55</v>
      </c>
      <c r="I10" s="5">
        <v>0</v>
      </c>
      <c r="J10" s="5">
        <f t="shared" si="0"/>
        <v>300</v>
      </c>
      <c r="K10" s="5">
        <v>25</v>
      </c>
      <c r="L10" s="5">
        <f t="shared" si="1"/>
        <v>1975</v>
      </c>
    </row>
    <row r="11" spans="1:12" s="11" customFormat="1">
      <c r="A11" s="6" t="s">
        <v>36</v>
      </c>
      <c r="B11" s="7"/>
      <c r="C11" s="7"/>
      <c r="D11" s="7"/>
      <c r="E11" s="7"/>
      <c r="F11" s="7"/>
      <c r="G11" s="7"/>
      <c r="H11" s="8"/>
      <c r="I11" s="8"/>
      <c r="J11" s="8"/>
      <c r="K11" s="9"/>
      <c r="L11" s="10">
        <f>SUM(L4:L10)</f>
        <v>15450</v>
      </c>
    </row>
    <row r="12" spans="1:12" s="11" customFormat="1" ht="30" customHeight="1">
      <c r="A12" s="12" t="s">
        <v>37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  <c r="L12" s="13"/>
    </row>
    <row r="13" spans="1:12" s="11" customFormat="1" ht="30" customHeight="1">
      <c r="A13" s="12" t="s">
        <v>35</v>
      </c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</row>
  </sheetData>
  <sortState ref="B2:G8">
    <sortCondition ref="B1"/>
  </sortState>
  <mergeCells count="7">
    <mergeCell ref="A11:K11"/>
    <mergeCell ref="A12:L12"/>
    <mergeCell ref="A13:L13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2025-06-05T07:54:07Z</dcterms:created>
  <dcterms:modified xsi:type="dcterms:W3CDTF">2025-06-06T10:37:24Z</dcterms:modified>
</cp:coreProperties>
</file>