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I5"/>
  <c r="I6"/>
  <c r="I7"/>
  <c r="I8"/>
  <c r="I9"/>
  <c r="I10"/>
  <c r="K10" s="1"/>
  <c r="I11"/>
  <c r="I12"/>
  <c r="I13"/>
  <c r="I4"/>
  <c r="K4" s="1"/>
  <c r="H5"/>
  <c r="K5" s="1"/>
  <c r="H6"/>
  <c r="K6" s="1"/>
  <c r="H7"/>
  <c r="H8"/>
  <c r="H9"/>
  <c r="K9" s="1"/>
  <c r="H11"/>
  <c r="H12"/>
  <c r="H13"/>
  <c r="K13" s="1"/>
  <c r="K11" l="1"/>
  <c r="K8"/>
  <c r="K12"/>
  <c r="K7"/>
</calcChain>
</file>

<file path=xl/sharedStrings.xml><?xml version="1.0" encoding="utf-8"?>
<sst xmlns="http://schemas.openxmlformats.org/spreadsheetml/2006/main" count="78" uniqueCount="56">
  <si>
    <t>09/1/2026</t>
  </si>
  <si>
    <t>259</t>
  </si>
  <si>
    <t>10/1/2026</t>
  </si>
  <si>
    <t>261</t>
  </si>
  <si>
    <t>21/1/2026</t>
  </si>
  <si>
    <t>264</t>
  </si>
  <si>
    <t>24/1/2026</t>
  </si>
  <si>
    <t>265</t>
  </si>
  <si>
    <t>03/1/2026</t>
  </si>
  <si>
    <t>256</t>
  </si>
  <si>
    <t>253</t>
  </si>
  <si>
    <t>255</t>
  </si>
  <si>
    <t>260</t>
  </si>
  <si>
    <t>13/1/2026</t>
  </si>
  <si>
    <t>262</t>
  </si>
  <si>
    <t>SL</t>
  </si>
  <si>
    <t>DATE</t>
  </si>
  <si>
    <t>LR NO</t>
  </si>
  <si>
    <t>INV NO</t>
  </si>
  <si>
    <t>FROM</t>
  </si>
  <si>
    <t>TO</t>
  </si>
  <si>
    <t>CASE</t>
  </si>
  <si>
    <t>DO/14566</t>
  </si>
  <si>
    <t>DO/14612</t>
  </si>
  <si>
    <t>DO/15158</t>
  </si>
  <si>
    <t>DO/15336</t>
  </si>
  <si>
    <t>MA/10234</t>
  </si>
  <si>
    <t>MA/10235</t>
  </si>
  <si>
    <t>MA/10256</t>
  </si>
  <si>
    <t>MA/10377</t>
  </si>
  <si>
    <t>MA/10474</t>
  </si>
  <si>
    <t>MA/10857</t>
  </si>
  <si>
    <t>JATNI</t>
  </si>
  <si>
    <t>NAYAGARH</t>
  </si>
  <si>
    <t>BALUGAON</t>
  </si>
  <si>
    <t>PURUSOTTAMPUR</t>
  </si>
  <si>
    <t>BHANJANAGAR</t>
  </si>
  <si>
    <t>JEYPORE</t>
  </si>
  <si>
    <t>ASKA</t>
  </si>
  <si>
    <t>CTC</t>
  </si>
  <si>
    <t>AGARBATTI</t>
  </si>
  <si>
    <t>PRODUCT</t>
  </si>
  <si>
    <t>AYUR. OIL</t>
  </si>
  <si>
    <t>RATE</t>
  </si>
  <si>
    <t>DD.CH.</t>
  </si>
  <si>
    <t>LR.CH.</t>
  </si>
  <si>
    <t>AMT.</t>
  </si>
  <si>
    <t>SHERGARH</t>
  </si>
  <si>
    <t>BARAMBA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</si>
  <si>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</si>
  <si>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</si>
  <si>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</si>
  <si>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</si>
  <si>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(RUPEES SEVEN THOUSAND NINE HUNDRED FOURTY ONLY)</t>
  </si>
  <si>
    <t>Bill Date : 31/01/2026
Bill NO : 25656
TotalAmount : 7940.00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</si>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</sst>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2" fontId="0" fillId="0" borderId="1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276225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5"/>
          <a:ext cx="3514725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customWidth="1"/>
    <col min="11" max="11" width="7.5703125" bestFit="1" customWidth="1"/>
    <col min="12" max="12" width="11" bestFit="1" customWidth="1"/>
    <col min="16" max="16" width="20.42578125" bestFit="1" customWidth="1"/>
  </cols>
  <sheetData>
    <row r="1" spans="1:12" s="8" customFormat="1" ht="90" customHeight="1">
      <c r="A1" s="17"/>
      <c r="B1" s="18"/>
      <c r="C1" s="18"/>
      <c r="D1" s="18"/>
      <c r="E1" s="18"/>
      <c r="F1" s="18"/>
      <c r="G1" s="18"/>
      <c r="H1" s="11" t="s">
        <v>49</v>
      </c>
      <c r="I1" s="12"/>
      <c r="J1" s="12"/>
      <c r="K1" s="13"/>
    </row>
    <row r="2" spans="1:12" s="8" customFormat="1" ht="90" customHeight="1">
      <c r="A2" s="14" t="s">
        <v>50</v>
      </c>
      <c r="B2" s="15"/>
      <c r="C2" s="15"/>
      <c r="D2" s="15"/>
      <c r="E2" s="15"/>
      <c r="F2" s="15"/>
      <c r="G2" s="15"/>
      <c r="H2" s="19" t="s">
        <v>54</v>
      </c>
      <c r="I2" s="20"/>
      <c r="J2" s="20"/>
      <c r="K2" s="20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41</v>
      </c>
    </row>
    <row r="4" spans="1:12">
      <c r="A4" s="2">
        <v>1</v>
      </c>
      <c r="B4" s="2" t="s">
        <v>8</v>
      </c>
      <c r="C4" s="2" t="s">
        <v>26</v>
      </c>
      <c r="D4" s="2" t="s">
        <v>9</v>
      </c>
      <c r="E4" s="2" t="s">
        <v>39</v>
      </c>
      <c r="F4" s="2" t="s">
        <v>35</v>
      </c>
      <c r="G4" s="2">
        <v>1</v>
      </c>
      <c r="H4" s="6">
        <v>110</v>
      </c>
      <c r="I4" s="6">
        <f>VLOOKUP(F4,'[1]SHREE HANUMAN AG'!$C$5:$O$60,13,FALSE)*G4</f>
        <v>25</v>
      </c>
      <c r="J4" s="6">
        <v>20</v>
      </c>
      <c r="K4" s="6">
        <f>G4*H4+I4+J4</f>
        <v>155</v>
      </c>
      <c r="L4" s="2" t="s">
        <v>40</v>
      </c>
    </row>
    <row r="5" spans="1:12">
      <c r="A5" s="2">
        <v>2</v>
      </c>
      <c r="B5" s="2" t="s">
        <v>8</v>
      </c>
      <c r="C5" s="2" t="s">
        <v>27</v>
      </c>
      <c r="D5" s="2" t="s">
        <v>10</v>
      </c>
      <c r="E5" s="2" t="s">
        <v>39</v>
      </c>
      <c r="F5" s="2" t="s">
        <v>36</v>
      </c>
      <c r="G5" s="2">
        <v>22</v>
      </c>
      <c r="H5" s="6">
        <f>VLOOKUP(F5,'[1]SHREE HANUMAN AG'!$C$5:$I$60,7,FALSE)</f>
        <v>32</v>
      </c>
      <c r="I5" s="6">
        <f>VLOOKUP(F5,'[1]SHREE HANUMAN AG'!$C$5:$O$60,13,FALSE)*G5</f>
        <v>660</v>
      </c>
      <c r="J5" s="6">
        <v>20</v>
      </c>
      <c r="K5" s="6">
        <f t="shared" ref="K5:K13" si="0">G5*H5+I5+J5</f>
        <v>1384</v>
      </c>
      <c r="L5" s="5" t="s">
        <v>42</v>
      </c>
    </row>
    <row r="6" spans="1:12">
      <c r="A6" s="2">
        <v>3</v>
      </c>
      <c r="B6" s="2" t="s">
        <v>8</v>
      </c>
      <c r="C6" s="2" t="s">
        <v>28</v>
      </c>
      <c r="D6" s="2" t="s">
        <v>11</v>
      </c>
      <c r="E6" s="2" t="s">
        <v>39</v>
      </c>
      <c r="F6" s="2" t="s">
        <v>35</v>
      </c>
      <c r="G6" s="2">
        <v>23</v>
      </c>
      <c r="H6" s="6">
        <f>VLOOKUP(F6,'[1]SHREE HANUMAN AG'!$C$5:$I$60,7,FALSE)</f>
        <v>32</v>
      </c>
      <c r="I6" s="6">
        <f>VLOOKUP(F6,'[1]SHREE HANUMAN AG'!$C$5:$O$60,13,FALSE)*G6</f>
        <v>575</v>
      </c>
      <c r="J6" s="6">
        <v>20</v>
      </c>
      <c r="K6" s="6">
        <f t="shared" si="0"/>
        <v>1331</v>
      </c>
      <c r="L6" s="5" t="s">
        <v>42</v>
      </c>
    </row>
    <row r="7" spans="1:12">
      <c r="A7" s="2">
        <v>4</v>
      </c>
      <c r="B7" s="2" t="s">
        <v>0</v>
      </c>
      <c r="C7" s="2" t="s">
        <v>22</v>
      </c>
      <c r="D7" s="2" t="s">
        <v>1</v>
      </c>
      <c r="E7" s="2" t="s">
        <v>39</v>
      </c>
      <c r="F7" s="2" t="s">
        <v>32</v>
      </c>
      <c r="G7" s="2">
        <v>10</v>
      </c>
      <c r="H7" s="6">
        <f>VLOOKUP(F7,'[1]SHREE HANUMAN AG'!$C$5:$I$60,7,FALSE)</f>
        <v>32</v>
      </c>
      <c r="I7" s="6">
        <f>VLOOKUP(F7,'[1]SHREE HANUMAN AG'!$C$5:$O$60,13,FALSE)*G7</f>
        <v>0</v>
      </c>
      <c r="J7" s="6">
        <v>20</v>
      </c>
      <c r="K7" s="6">
        <f t="shared" si="0"/>
        <v>340</v>
      </c>
      <c r="L7" s="5" t="s">
        <v>42</v>
      </c>
    </row>
    <row r="8" spans="1:12">
      <c r="A8" s="2">
        <v>5</v>
      </c>
      <c r="B8" s="2" t="s">
        <v>2</v>
      </c>
      <c r="C8" s="2" t="s">
        <v>23</v>
      </c>
      <c r="D8" s="2" t="s">
        <v>3</v>
      </c>
      <c r="E8" s="2" t="s">
        <v>39</v>
      </c>
      <c r="F8" s="2" t="s">
        <v>33</v>
      </c>
      <c r="G8" s="2">
        <v>21</v>
      </c>
      <c r="H8" s="6">
        <f>VLOOKUP(F8,'[1]SHREE HANUMAN AG'!$C$5:$I$60,7,FALSE)</f>
        <v>32</v>
      </c>
      <c r="I8" s="6">
        <f>VLOOKUP(F8,'[1]SHREE HANUMAN AG'!$C$5:$O$60,13,FALSE)*G8</f>
        <v>0</v>
      </c>
      <c r="J8" s="6">
        <v>20</v>
      </c>
      <c r="K8" s="6">
        <f t="shared" si="0"/>
        <v>692</v>
      </c>
      <c r="L8" s="5" t="s">
        <v>42</v>
      </c>
    </row>
    <row r="9" spans="1:12">
      <c r="A9" s="2">
        <v>6</v>
      </c>
      <c r="B9" s="2" t="s">
        <v>2</v>
      </c>
      <c r="C9" s="2" t="s">
        <v>29</v>
      </c>
      <c r="D9" s="2" t="s">
        <v>12</v>
      </c>
      <c r="E9" s="2" t="s">
        <v>39</v>
      </c>
      <c r="F9" s="5" t="s">
        <v>47</v>
      </c>
      <c r="G9" s="2">
        <v>22</v>
      </c>
      <c r="H9" s="6">
        <f>VLOOKUP(F9,'[1]SHREE HANUMAN AG'!$C$5:$I$60,7,FALSE)</f>
        <v>32</v>
      </c>
      <c r="I9" s="6">
        <f>VLOOKUP(F9,'[1]SHREE HANUMAN AG'!$C$5:$O$60,13,FALSE)*G9</f>
        <v>660</v>
      </c>
      <c r="J9" s="6">
        <v>20</v>
      </c>
      <c r="K9" s="6">
        <f t="shared" si="0"/>
        <v>1384</v>
      </c>
      <c r="L9" s="5" t="s">
        <v>42</v>
      </c>
    </row>
    <row r="10" spans="1:12">
      <c r="A10" s="2">
        <v>7</v>
      </c>
      <c r="B10" s="2" t="s">
        <v>13</v>
      </c>
      <c r="C10" s="2" t="s">
        <v>30</v>
      </c>
      <c r="D10" s="2" t="s">
        <v>14</v>
      </c>
      <c r="E10" s="2" t="s">
        <v>39</v>
      </c>
      <c r="F10" s="2" t="s">
        <v>37</v>
      </c>
      <c r="G10" s="2">
        <v>5</v>
      </c>
      <c r="H10" s="6">
        <v>182</v>
      </c>
      <c r="I10" s="6">
        <f>VLOOKUP(F10,'[1]SHREE HANUMAN AG'!$C$5:$O$60,13,FALSE)*G10</f>
        <v>0</v>
      </c>
      <c r="J10" s="6">
        <v>20</v>
      </c>
      <c r="K10" s="6">
        <f t="shared" si="0"/>
        <v>930</v>
      </c>
      <c r="L10" s="2" t="s">
        <v>40</v>
      </c>
    </row>
    <row r="11" spans="1:12">
      <c r="A11" s="2">
        <v>8</v>
      </c>
      <c r="B11" s="2" t="s">
        <v>4</v>
      </c>
      <c r="C11" s="2" t="s">
        <v>24</v>
      </c>
      <c r="D11" s="2" t="s">
        <v>5</v>
      </c>
      <c r="E11" s="2" t="s">
        <v>39</v>
      </c>
      <c r="F11" s="2" t="s">
        <v>34</v>
      </c>
      <c r="G11" s="2">
        <v>12</v>
      </c>
      <c r="H11" s="6">
        <f>VLOOKUP(F11,'[1]SHREE HANUMAN AG'!$C$5:$I$60,7,FALSE)</f>
        <v>32</v>
      </c>
      <c r="I11" s="6">
        <f>VLOOKUP(F11,'[1]SHREE HANUMAN AG'!$C$5:$O$60,13,FALSE)*G11</f>
        <v>0</v>
      </c>
      <c r="J11" s="6">
        <v>20</v>
      </c>
      <c r="K11" s="6">
        <f t="shared" si="0"/>
        <v>404</v>
      </c>
      <c r="L11" s="5" t="s">
        <v>42</v>
      </c>
    </row>
    <row r="12" spans="1:12">
      <c r="A12" s="2">
        <v>9</v>
      </c>
      <c r="B12" s="2" t="s">
        <v>6</v>
      </c>
      <c r="C12" s="2" t="s">
        <v>25</v>
      </c>
      <c r="D12" s="2" t="s">
        <v>7</v>
      </c>
      <c r="E12" s="2" t="s">
        <v>39</v>
      </c>
      <c r="F12" s="5" t="s">
        <v>48</v>
      </c>
      <c r="G12" s="2">
        <v>16</v>
      </c>
      <c r="H12" s="6">
        <f>VLOOKUP(F12,'[1]SHREE HANUMAN AG'!$C$5:$I$60,7,FALSE)</f>
        <v>48</v>
      </c>
      <c r="I12" s="6">
        <f>VLOOKUP(F12,'[1]SHREE HANUMAN AG'!$C$5:$O$60,13,FALSE)*G12</f>
        <v>0</v>
      </c>
      <c r="J12" s="6">
        <v>20</v>
      </c>
      <c r="K12" s="6">
        <f t="shared" si="0"/>
        <v>788</v>
      </c>
      <c r="L12" s="5" t="s">
        <v>42</v>
      </c>
    </row>
    <row r="13" spans="1:12">
      <c r="A13" s="2">
        <v>10</v>
      </c>
      <c r="B13" s="2" t="s">
        <v>6</v>
      </c>
      <c r="C13" s="2" t="s">
        <v>31</v>
      </c>
      <c r="D13" s="4">
        <v>266</v>
      </c>
      <c r="E13" s="2" t="s">
        <v>39</v>
      </c>
      <c r="F13" s="2" t="s">
        <v>38</v>
      </c>
      <c r="G13" s="2">
        <v>16</v>
      </c>
      <c r="H13" s="6">
        <f>VLOOKUP(F13,'[1]SHREE HANUMAN AG'!$C$5:$I$60,7,FALSE)</f>
        <v>32</v>
      </c>
      <c r="I13" s="6">
        <f>VLOOKUP(F13,'[1]SHREE HANUMAN AG'!$C$5:$O$60,13,FALSE)*G13</f>
        <v>0</v>
      </c>
      <c r="J13" s="6">
        <v>20</v>
      </c>
      <c r="K13" s="6">
        <f t="shared" si="0"/>
        <v>532</v>
      </c>
      <c r="L13" s="5" t="s">
        <v>42</v>
      </c>
    </row>
    <row r="14" spans="1:12" s="8" customFormat="1">
      <c r="A14" s="21" t="s">
        <v>53</v>
      </c>
      <c r="B14" s="22"/>
      <c r="C14" s="22"/>
      <c r="D14" s="22"/>
      <c r="E14" s="22"/>
      <c r="F14" s="22"/>
      <c r="G14" s="22"/>
      <c r="H14" s="22"/>
      <c r="I14" s="22"/>
      <c r="J14" s="23"/>
      <c r="K14" s="9">
        <f>SUM(K4:K13)</f>
        <v>7940</v>
      </c>
    </row>
    <row r="15" spans="1:12" s="8" customFormat="1" ht="15" customHeight="1">
      <c r="A15" s="11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2" s="8" customFormat="1" ht="15" customHeight="1">
      <c r="A16" s="11" t="s">
        <v>55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s="8" customFormat="1" ht="30" customHeight="1">
      <c r="A17" s="14" t="s">
        <v>52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>
      <c r="G18" s="10">
        <v>29</v>
      </c>
    </row>
    <row r="19" spans="1:11">
      <c r="I19" s="7"/>
      <c r="J19" s="7"/>
      <c r="K19" s="7"/>
    </row>
  </sheetData>
  <sortState ref="B2:G11">
    <sortCondition ref="B1"/>
  </sortState>
  <mergeCells count="8">
    <mergeCell ref="A16:K16"/>
    <mergeCell ref="A17:K17"/>
    <mergeCell ref="A1:G1"/>
    <mergeCell ref="H1:K1"/>
    <mergeCell ref="A2:G2"/>
    <mergeCell ref="H2:K2"/>
    <mergeCell ref="A14:J14"/>
    <mergeCell ref="A15:K15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4:C17">
    <cfRule type="duplicateValues" dxfId="2" priority="1"/>
    <cfRule type="duplicateValues" dxfId="1" priority="2"/>
    <cfRule type="duplicateValues" dxfId="0" priority="3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2026-02-14T05:05:55Z</cp:lastPrinted>
  <dcterms:created xsi:type="dcterms:W3CDTF">2026-02-12T12:19:53Z</dcterms:created>
  <dcterms:modified xsi:type="dcterms:W3CDTF">2026-02-14T05:05:57Z</dcterms:modified>
</cp:coreProperties>
</file>