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Invoice!$I$1:$I$21</definedName>
  </definedNames>
  <calcPr calcId="124519"/>
</workbook>
</file>

<file path=xl/calcChain.xml><?xml version="1.0" encoding="utf-8"?>
<calcChain xmlns="http://schemas.openxmlformats.org/spreadsheetml/2006/main">
  <c r="K19" i="1"/>
  <c r="K5"/>
  <c r="K6"/>
  <c r="K7"/>
  <c r="K8"/>
  <c r="K9"/>
  <c r="K10"/>
  <c r="K11"/>
  <c r="K12"/>
  <c r="K13"/>
  <c r="K14"/>
  <c r="K15"/>
  <c r="K16"/>
  <c r="K17"/>
  <c r="K18"/>
  <c r="K4"/>
  <c r="I18"/>
  <c r="I8"/>
  <c r="I6"/>
  <c r="I4" l="1"/>
  <c r="I5"/>
  <c r="I7"/>
  <c r="I9"/>
  <c r="I10"/>
  <c r="I11"/>
  <c r="I13"/>
  <c r="I16"/>
  <c r="I17"/>
</calcChain>
</file>

<file path=xl/sharedStrings.xml><?xml version="1.0" encoding="utf-8"?>
<sst xmlns="http://schemas.openxmlformats.org/spreadsheetml/2006/main" count="92" uniqueCount="69">
  <si>
    <t>INVOICE
PRAGATI LOGISTICS,SAMANTA SAHI KHUNTIA LANE,8984191006
GST No:21AGHPB9356M1Z9</t>
  </si>
  <si>
    <t>03/7/2024</t>
  </si>
  <si>
    <t>858</t>
  </si>
  <si>
    <t>10/7/2024</t>
  </si>
  <si>
    <t>913</t>
  </si>
  <si>
    <t>11/7/2024</t>
  </si>
  <si>
    <t>926</t>
  </si>
  <si>
    <t>13/7/2024</t>
  </si>
  <si>
    <t>937</t>
  </si>
  <si>
    <t>22/7/2024</t>
  </si>
  <si>
    <t>1014</t>
  </si>
  <si>
    <t>27/7/2024</t>
  </si>
  <si>
    <t>1056</t>
  </si>
  <si>
    <t>30/7/2024</t>
  </si>
  <si>
    <t>1069</t>
  </si>
  <si>
    <t>1070</t>
  </si>
  <si>
    <t>31/7/2024</t>
  </si>
  <si>
    <t>1081</t>
  </si>
  <si>
    <t>05/7/2024</t>
  </si>
  <si>
    <t>875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</si>
  <si>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</si>
  <si>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</si>
  <si>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1080</t>
  </si>
  <si>
    <t>1061</t>
  </si>
  <si>
    <t>29/7/2024</t>
  </si>
  <si>
    <t>1036</t>
  </si>
  <si>
    <t>25/7/2024</t>
  </si>
  <si>
    <t>999</t>
  </si>
  <si>
    <t>20/7/2024</t>
  </si>
  <si>
    <t>850</t>
  </si>
  <si>
    <t>PL/JA/07396</t>
  </si>
  <si>
    <t>PL/JA/08039</t>
  </si>
  <si>
    <t>PL/JA/08052</t>
  </si>
  <si>
    <t>PL/JA/08275</t>
  </si>
  <si>
    <t>PL/JA/09012</t>
  </si>
  <si>
    <t>PL/JA/09429</t>
  </si>
  <si>
    <t>PL/JA/07533</t>
  </si>
  <si>
    <t>PL/JA/08718</t>
  </si>
  <si>
    <t>PL/JA/09305</t>
  </si>
  <si>
    <t>PL/JA/09856</t>
  </si>
  <si>
    <t>PL/JA/10133</t>
  </si>
  <si>
    <t>PL/JA/09676</t>
  </si>
  <si>
    <t>PL/JA/09745</t>
  </si>
  <si>
    <t>PL/JA/10150</t>
  </si>
  <si>
    <t>PL/JA/07710</t>
  </si>
  <si>
    <t>DHENKANAL</t>
  </si>
  <si>
    <t>BALASORE</t>
  </si>
  <si>
    <t>jupara</t>
  </si>
  <si>
    <t>KAMAKHYANAGAR</t>
  </si>
  <si>
    <t>NAYAGARH</t>
  </si>
  <si>
    <t>KARANJIA</t>
  </si>
  <si>
    <t>ANGUL</t>
  </si>
  <si>
    <t>BHUBANESWAR</t>
  </si>
  <si>
    <t>BARBIL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</si>
  <si>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</si>
  <si>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</si>
  <si>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</si>
  <si>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</si>
  <si>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</si>
  <si>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</si>
  <si>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</si>
  <si>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</si>
  <si>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</si>
  <si>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</si>
  <si>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</t>
  </si>
  <si>
    <t>AMOUNT</t>
  </si>
  <si>
    <t xml:space="preserve">SHREE JAGANNATH ENTERPRISES
Address: HOLDING NO - 103/B  BINAYAK NAGAR NEAR CWC WIRE HOUSE , NAYABAZAR,9437015940
GST No:21AFGPG3345B1Z9
</t>
  </si>
  <si>
    <t>(RUPEES NINE THOUSAND THIRTY EIGHT ONLY)</t>
  </si>
  <si>
    <t xml:space="preserve">Bill Date:31/07/2024
Bill #:Inv-14179/24-25
Total Amount:9038.00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</si>
</sst>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133350</xdr:rowOff>
    </xdr:from>
    <xdr:to>
      <xdr:col>7</xdr:col>
      <xdr:colOff>104775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133350"/>
          <a:ext cx="3886200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ALL%20PAID%20BILL%20JUNE\SHREE%20JAGANNATH%20ENTERPRI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MAY\SHREE%20JAGANNATH%20ENTERPRIS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KARANJIA</v>
          </cell>
          <cell r="F4" t="str">
            <v>654</v>
          </cell>
          <cell r="G4">
            <v>24</v>
          </cell>
          <cell r="H4">
            <v>470</v>
          </cell>
          <cell r="I4">
            <v>1.85</v>
          </cell>
        </row>
        <row r="5">
          <cell r="E5" t="str">
            <v>NIMAPARA</v>
          </cell>
          <cell r="F5" t="str">
            <v>687</v>
          </cell>
          <cell r="G5">
            <v>5</v>
          </cell>
          <cell r="H5">
            <v>100</v>
          </cell>
          <cell r="I5">
            <v>1.6</v>
          </cell>
        </row>
        <row r="6">
          <cell r="E6" t="str">
            <v>ITAMATI</v>
          </cell>
          <cell r="F6" t="str">
            <v>683</v>
          </cell>
          <cell r="G6">
            <v>10</v>
          </cell>
          <cell r="H6">
            <v>200</v>
          </cell>
          <cell r="I6">
            <v>1.6</v>
          </cell>
        </row>
        <row r="7">
          <cell r="E7" t="str">
            <v>KARANJIA</v>
          </cell>
          <cell r="F7" t="str">
            <v>685</v>
          </cell>
          <cell r="G7">
            <v>20</v>
          </cell>
          <cell r="H7">
            <v>400</v>
          </cell>
          <cell r="I7">
            <v>1.85</v>
          </cell>
        </row>
        <row r="8">
          <cell r="E8" t="str">
            <v>TALCHER</v>
          </cell>
          <cell r="F8" t="str">
            <v>684</v>
          </cell>
          <cell r="G8">
            <v>5</v>
          </cell>
          <cell r="H8">
            <v>100</v>
          </cell>
          <cell r="I8">
            <v>1.6</v>
          </cell>
        </row>
        <row r="9">
          <cell r="E9" t="str">
            <v>KARANJIA</v>
          </cell>
          <cell r="F9" t="str">
            <v>693</v>
          </cell>
          <cell r="G9">
            <v>30</v>
          </cell>
          <cell r="H9">
            <v>600</v>
          </cell>
          <cell r="I9">
            <v>1.85</v>
          </cell>
        </row>
        <row r="10">
          <cell r="E10" t="str">
            <v>JAJPUR ROAD</v>
          </cell>
          <cell r="F10" t="str">
            <v>744</v>
          </cell>
          <cell r="G10">
            <v>12</v>
          </cell>
          <cell r="H10">
            <v>240</v>
          </cell>
          <cell r="I10">
            <v>1.6</v>
          </cell>
        </row>
        <row r="11">
          <cell r="E11" t="str">
            <v>DHENKANAL</v>
          </cell>
          <cell r="F11" t="str">
            <v>741</v>
          </cell>
          <cell r="G11">
            <v>15</v>
          </cell>
          <cell r="H11">
            <v>300</v>
          </cell>
          <cell r="I11">
            <v>1.6</v>
          </cell>
        </row>
        <row r="12">
          <cell r="E12" t="str">
            <v>KAMAKHYANAGAR</v>
          </cell>
          <cell r="F12" t="str">
            <v>745</v>
          </cell>
          <cell r="G12">
            <v>6</v>
          </cell>
          <cell r="H12">
            <v>120</v>
          </cell>
          <cell r="I12">
            <v>1.6</v>
          </cell>
        </row>
        <row r="13">
          <cell r="E13" t="str">
            <v>NAYAGARH</v>
          </cell>
          <cell r="F13" t="str">
            <v>754</v>
          </cell>
          <cell r="G13">
            <v>27</v>
          </cell>
          <cell r="H13">
            <v>540</v>
          </cell>
          <cell r="I13">
            <v>1.6</v>
          </cell>
        </row>
        <row r="14">
          <cell r="E14" t="str">
            <v>KARANJIA</v>
          </cell>
          <cell r="F14" t="str">
            <v>712</v>
          </cell>
          <cell r="G14">
            <v>32</v>
          </cell>
          <cell r="H14">
            <v>640</v>
          </cell>
          <cell r="I14">
            <v>1.85</v>
          </cell>
        </row>
        <row r="15">
          <cell r="E15" t="str">
            <v>BOLANGIR</v>
          </cell>
          <cell r="F15" t="str">
            <v>755</v>
          </cell>
          <cell r="G15">
            <v>7</v>
          </cell>
          <cell r="H15">
            <v>140</v>
          </cell>
          <cell r="I15">
            <v>2.6</v>
          </cell>
        </row>
        <row r="16">
          <cell r="E16" t="str">
            <v>BALASORE</v>
          </cell>
          <cell r="F16" t="str">
            <v>781</v>
          </cell>
          <cell r="G16">
            <v>2</v>
          </cell>
          <cell r="H16">
            <v>40</v>
          </cell>
          <cell r="I16">
            <v>1.85</v>
          </cell>
        </row>
        <row r="17">
          <cell r="E17" t="str">
            <v>RAIRANGPUR</v>
          </cell>
          <cell r="F17" t="str">
            <v>780</v>
          </cell>
          <cell r="G17">
            <v>6</v>
          </cell>
          <cell r="H17">
            <v>114</v>
          </cell>
          <cell r="I17">
            <v>2.1</v>
          </cell>
        </row>
        <row r="18">
          <cell r="E18" t="str">
            <v>KARANJIA</v>
          </cell>
          <cell r="F18" t="str">
            <v>796</v>
          </cell>
          <cell r="G18">
            <v>35</v>
          </cell>
          <cell r="H18">
            <v>700</v>
          </cell>
          <cell r="I18">
            <v>1.85</v>
          </cell>
        </row>
        <row r="19">
          <cell r="E19" t="str">
            <v>RAHAMA</v>
          </cell>
          <cell r="F19" t="str">
            <v>779</v>
          </cell>
          <cell r="G19">
            <v>7</v>
          </cell>
          <cell r="H19">
            <v>134</v>
          </cell>
          <cell r="I19">
            <v>1.6</v>
          </cell>
        </row>
        <row r="20">
          <cell r="E20" t="str">
            <v>PARADEEP</v>
          </cell>
          <cell r="F20" t="str">
            <v>806</v>
          </cell>
          <cell r="G20">
            <v>3</v>
          </cell>
          <cell r="H20">
            <v>60</v>
          </cell>
          <cell r="I20">
            <v>1.6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JODA</v>
          </cell>
          <cell r="F4" t="str">
            <v>317</v>
          </cell>
          <cell r="G4">
            <v>9</v>
          </cell>
          <cell r="H4">
            <v>180</v>
          </cell>
          <cell r="I4">
            <v>2.1</v>
          </cell>
        </row>
        <row r="5">
          <cell r="E5" t="str">
            <v>BOLANGIR</v>
          </cell>
          <cell r="F5" t="str">
            <v>343</v>
          </cell>
          <cell r="G5">
            <v>5</v>
          </cell>
          <cell r="H5">
            <v>80</v>
          </cell>
          <cell r="I5">
            <v>2.6</v>
          </cell>
        </row>
        <row r="6">
          <cell r="E6" t="str">
            <v>BHANJANAGAR</v>
          </cell>
          <cell r="F6" t="str">
            <v>344</v>
          </cell>
          <cell r="G6">
            <v>40</v>
          </cell>
          <cell r="H6">
            <v>800</v>
          </cell>
          <cell r="I6">
            <v>2.25</v>
          </cell>
        </row>
        <row r="7">
          <cell r="E7" t="str">
            <v>TITILAGARH</v>
          </cell>
          <cell r="F7" t="str">
            <v>347</v>
          </cell>
          <cell r="G7">
            <v>15</v>
          </cell>
          <cell r="H7">
            <v>300</v>
          </cell>
          <cell r="I7">
            <v>3</v>
          </cell>
        </row>
        <row r="8">
          <cell r="E8" t="str">
            <v>NAYAGARH</v>
          </cell>
          <cell r="F8" t="str">
            <v>349</v>
          </cell>
          <cell r="G8">
            <v>20</v>
          </cell>
          <cell r="H8">
            <v>400</v>
          </cell>
          <cell r="I8">
            <v>1.6</v>
          </cell>
        </row>
        <row r="9">
          <cell r="E9" t="str">
            <v>RAHAMA</v>
          </cell>
          <cell r="F9" t="str">
            <v>350</v>
          </cell>
          <cell r="G9">
            <v>5</v>
          </cell>
          <cell r="H9">
            <v>100</v>
          </cell>
          <cell r="I9">
            <v>1.6</v>
          </cell>
        </row>
        <row r="10">
          <cell r="E10" t="str">
            <v>BARBIL</v>
          </cell>
          <cell r="F10" t="str">
            <v>354</v>
          </cell>
          <cell r="G10">
            <v>4</v>
          </cell>
          <cell r="H10">
            <v>80</v>
          </cell>
          <cell r="I10">
            <v>2.1</v>
          </cell>
        </row>
        <row r="11">
          <cell r="E11" t="str">
            <v>PARADEEP</v>
          </cell>
          <cell r="F11" t="str">
            <v>351</v>
          </cell>
          <cell r="G11">
            <v>6</v>
          </cell>
          <cell r="H11">
            <v>120</v>
          </cell>
          <cell r="I11">
            <v>1.6</v>
          </cell>
        </row>
        <row r="12">
          <cell r="E12" t="str">
            <v>jupara</v>
          </cell>
          <cell r="F12" t="str">
            <v>471</v>
          </cell>
          <cell r="G12">
            <v>50</v>
          </cell>
          <cell r="H12">
            <v>1000</v>
          </cell>
          <cell r="I12">
            <v>1.6</v>
          </cell>
        </row>
        <row r="13">
          <cell r="E13" t="str">
            <v>RAIRANGPUR</v>
          </cell>
          <cell r="F13" t="str">
            <v>498</v>
          </cell>
          <cell r="G13">
            <v>5</v>
          </cell>
          <cell r="H13">
            <v>100</v>
          </cell>
          <cell r="I13">
            <v>2.1</v>
          </cell>
        </row>
        <row r="14">
          <cell r="E14" t="str">
            <v>KARANJIA</v>
          </cell>
          <cell r="F14" t="str">
            <v>512</v>
          </cell>
          <cell r="G14">
            <v>25</v>
          </cell>
          <cell r="H14">
            <v>500</v>
          </cell>
          <cell r="I14">
            <v>1.85</v>
          </cell>
        </row>
        <row r="15">
          <cell r="E15" t="str">
            <v>KARANJIA</v>
          </cell>
          <cell r="F15" t="str">
            <v>522</v>
          </cell>
          <cell r="G15">
            <v>29</v>
          </cell>
          <cell r="H15">
            <v>580</v>
          </cell>
          <cell r="I15">
            <v>1.85</v>
          </cell>
        </row>
        <row r="16">
          <cell r="E16" t="str">
            <v>ANANDAPUR</v>
          </cell>
          <cell r="F16" t="str">
            <v>530</v>
          </cell>
          <cell r="G16">
            <v>10</v>
          </cell>
          <cell r="H16">
            <v>200</v>
          </cell>
          <cell r="I16">
            <v>1.6</v>
          </cell>
        </row>
        <row r="17">
          <cell r="E17" t="str">
            <v>KARANJIA</v>
          </cell>
          <cell r="F17" t="str">
            <v>513</v>
          </cell>
          <cell r="G17">
            <v>20</v>
          </cell>
          <cell r="H17">
            <v>400</v>
          </cell>
          <cell r="I17">
            <v>1.85</v>
          </cell>
        </row>
        <row r="18">
          <cell r="E18" t="str">
            <v>NAYAGARH</v>
          </cell>
          <cell r="F18" t="str">
            <v>550</v>
          </cell>
          <cell r="G18">
            <v>22</v>
          </cell>
          <cell r="H18">
            <v>440</v>
          </cell>
          <cell r="I18">
            <v>1.6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M8" sqref="M8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28515625" style="2" customWidth="1"/>
    <col min="10" max="10" width="6.5703125" style="2" customWidth="1"/>
    <col min="11" max="11" width="10.42578125" style="2" customWidth="1"/>
    <col min="12" max="12" width="9.140625" style="1" customWidth="1"/>
    <col min="13" max="16" width="9.140625" style="1"/>
    <col min="17" max="17" width="11.5703125" style="1" bestFit="1" customWidth="1"/>
    <col min="18" max="16384" width="9.140625" style="1"/>
  </cols>
  <sheetData>
    <row r="1" spans="1:11" ht="90" customHeight="1">
      <c r="A1" s="13"/>
      <c r="B1" s="14"/>
      <c r="C1" s="14"/>
      <c r="D1" s="14"/>
      <c r="E1" s="14"/>
      <c r="F1" s="14"/>
      <c r="G1" s="14"/>
      <c r="H1" s="14"/>
      <c r="I1" s="20" t="s">
        <v>0</v>
      </c>
      <c r="J1" s="20"/>
      <c r="K1" s="20"/>
    </row>
    <row r="2" spans="1:11" ht="73.5" customHeight="1">
      <c r="A2" s="13" t="s">
        <v>66</v>
      </c>
      <c r="B2" s="14"/>
      <c r="C2" s="14"/>
      <c r="D2" s="14"/>
      <c r="E2" s="14"/>
      <c r="F2" s="14"/>
      <c r="G2" s="14"/>
      <c r="H2" s="14"/>
      <c r="I2" s="15" t="s">
        <v>68</v>
      </c>
      <c r="J2" s="15"/>
      <c r="K2" s="15"/>
    </row>
    <row r="3" spans="1:11" s="12" customFormat="1">
      <c r="A3" s="5" t="s">
        <v>55</v>
      </c>
      <c r="B3" s="5" t="s">
        <v>56</v>
      </c>
      <c r="C3" s="5" t="s">
        <v>57</v>
      </c>
      <c r="D3" s="5" t="s">
        <v>58</v>
      </c>
      <c r="E3" s="5" t="s">
        <v>59</v>
      </c>
      <c r="F3" s="5" t="s">
        <v>60</v>
      </c>
      <c r="G3" s="5" t="s">
        <v>61</v>
      </c>
      <c r="H3" s="5" t="s">
        <v>62</v>
      </c>
      <c r="I3" s="11" t="s">
        <v>63</v>
      </c>
      <c r="J3" s="11" t="s">
        <v>64</v>
      </c>
      <c r="K3" s="11" t="s">
        <v>65</v>
      </c>
    </row>
    <row r="4" spans="1:11">
      <c r="A4" s="4">
        <v>1</v>
      </c>
      <c r="B4" s="4" t="s">
        <v>1</v>
      </c>
      <c r="C4" s="4" t="s">
        <v>30</v>
      </c>
      <c r="D4" s="10" t="s">
        <v>54</v>
      </c>
      <c r="E4" s="4" t="s">
        <v>45</v>
      </c>
      <c r="F4" s="4" t="s">
        <v>2</v>
      </c>
      <c r="G4" s="4">
        <v>7</v>
      </c>
      <c r="H4" s="4">
        <v>140</v>
      </c>
      <c r="I4" s="6">
        <f>VLOOKUP(E4,[1]Invoice!$E$4:$I$20,5,FALSE)</f>
        <v>1.6</v>
      </c>
      <c r="J4" s="6">
        <v>30</v>
      </c>
      <c r="K4" s="6">
        <f>H4*I4+J4</f>
        <v>254</v>
      </c>
    </row>
    <row r="5" spans="1:11">
      <c r="A5" s="4">
        <v>2</v>
      </c>
      <c r="B5" s="4" t="s">
        <v>1</v>
      </c>
      <c r="C5" s="4" t="s">
        <v>36</v>
      </c>
      <c r="D5" s="10" t="s">
        <v>54</v>
      </c>
      <c r="E5" s="4" t="s">
        <v>50</v>
      </c>
      <c r="F5" s="4" t="s">
        <v>29</v>
      </c>
      <c r="G5" s="4">
        <v>25</v>
      </c>
      <c r="H5" s="4">
        <v>500</v>
      </c>
      <c r="I5" s="6">
        <f>VLOOKUP(E5,[1]Invoice!$E$4:$I$20,5,FALSE)</f>
        <v>1.85</v>
      </c>
      <c r="J5" s="6">
        <v>30</v>
      </c>
      <c r="K5" s="6">
        <f t="shared" ref="K5:K18" si="0">H5*I5+J5</f>
        <v>955</v>
      </c>
    </row>
    <row r="6" spans="1:11">
      <c r="A6" s="4">
        <v>3</v>
      </c>
      <c r="B6" s="4" t="s">
        <v>18</v>
      </c>
      <c r="C6" s="4" t="s">
        <v>44</v>
      </c>
      <c r="D6" s="10" t="s">
        <v>54</v>
      </c>
      <c r="E6" s="4" t="s">
        <v>53</v>
      </c>
      <c r="F6" s="4" t="s">
        <v>19</v>
      </c>
      <c r="G6" s="4">
        <v>6</v>
      </c>
      <c r="H6" s="4">
        <v>120.4</v>
      </c>
      <c r="I6" s="6">
        <f>VLOOKUP(E6,[2]Invoice!$E$4:$I$18,5,FALSE)</f>
        <v>2.1</v>
      </c>
      <c r="J6" s="6">
        <v>30</v>
      </c>
      <c r="K6" s="6">
        <f t="shared" si="0"/>
        <v>282.84000000000003</v>
      </c>
    </row>
    <row r="7" spans="1:11">
      <c r="A7" s="4">
        <v>4</v>
      </c>
      <c r="B7" s="4" t="s">
        <v>3</v>
      </c>
      <c r="C7" s="4" t="s">
        <v>31</v>
      </c>
      <c r="D7" s="10" t="s">
        <v>54</v>
      </c>
      <c r="E7" s="4" t="s">
        <v>46</v>
      </c>
      <c r="F7" s="4" t="s">
        <v>4</v>
      </c>
      <c r="G7" s="4">
        <v>11</v>
      </c>
      <c r="H7" s="4">
        <v>220</v>
      </c>
      <c r="I7" s="6">
        <f>VLOOKUP(E7,[1]Invoice!$E$4:$I$20,5,FALSE)</f>
        <v>1.85</v>
      </c>
      <c r="J7" s="6">
        <v>30</v>
      </c>
      <c r="K7" s="6">
        <f t="shared" si="0"/>
        <v>437</v>
      </c>
    </row>
    <row r="8" spans="1:11">
      <c r="A8" s="4">
        <v>5</v>
      </c>
      <c r="B8" s="4" t="s">
        <v>5</v>
      </c>
      <c r="C8" s="4" t="s">
        <v>32</v>
      </c>
      <c r="D8" s="10" t="s">
        <v>54</v>
      </c>
      <c r="E8" s="4" t="s">
        <v>47</v>
      </c>
      <c r="F8" s="4" t="s">
        <v>6</v>
      </c>
      <c r="G8" s="4">
        <v>30</v>
      </c>
      <c r="H8" s="4">
        <v>600</v>
      </c>
      <c r="I8" s="6">
        <f>VLOOKUP(E8,[2]Invoice!$E$4:$I$18,5,FALSE)</f>
        <v>1.6</v>
      </c>
      <c r="J8" s="6">
        <v>30</v>
      </c>
      <c r="K8" s="6">
        <f t="shared" si="0"/>
        <v>990</v>
      </c>
    </row>
    <row r="9" spans="1:11">
      <c r="A9" s="4">
        <v>6</v>
      </c>
      <c r="B9" s="4" t="s">
        <v>7</v>
      </c>
      <c r="C9" s="4" t="s">
        <v>33</v>
      </c>
      <c r="D9" s="10" t="s">
        <v>54</v>
      </c>
      <c r="E9" s="4" t="s">
        <v>48</v>
      </c>
      <c r="F9" s="4" t="s">
        <v>8</v>
      </c>
      <c r="G9" s="4">
        <v>5</v>
      </c>
      <c r="H9" s="4">
        <v>75</v>
      </c>
      <c r="I9" s="6">
        <f>VLOOKUP(E9,[1]Invoice!$E$4:$I$20,5,FALSE)</f>
        <v>1.6</v>
      </c>
      <c r="J9" s="6">
        <v>30</v>
      </c>
      <c r="K9" s="6">
        <f t="shared" si="0"/>
        <v>150</v>
      </c>
    </row>
    <row r="10" spans="1:11">
      <c r="A10" s="4">
        <v>1</v>
      </c>
      <c r="B10" s="4" t="s">
        <v>28</v>
      </c>
      <c r="C10" s="4" t="s">
        <v>37</v>
      </c>
      <c r="D10" s="10" t="s">
        <v>54</v>
      </c>
      <c r="E10" s="4" t="s">
        <v>45</v>
      </c>
      <c r="F10" s="4" t="s">
        <v>27</v>
      </c>
      <c r="G10" s="4">
        <v>10</v>
      </c>
      <c r="H10" s="4">
        <v>200</v>
      </c>
      <c r="I10" s="6">
        <f>VLOOKUP(E10,[1]Invoice!$E$4:$I$20,5,FALSE)</f>
        <v>1.6</v>
      </c>
      <c r="J10" s="6">
        <v>30</v>
      </c>
      <c r="K10" s="6">
        <f t="shared" si="0"/>
        <v>350</v>
      </c>
    </row>
    <row r="11" spans="1:11">
      <c r="A11" s="4">
        <v>2</v>
      </c>
      <c r="B11" s="4" t="s">
        <v>9</v>
      </c>
      <c r="C11" s="4" t="s">
        <v>34</v>
      </c>
      <c r="D11" s="10" t="s">
        <v>54</v>
      </c>
      <c r="E11" s="4" t="s">
        <v>49</v>
      </c>
      <c r="F11" s="4" t="s">
        <v>10</v>
      </c>
      <c r="G11" s="4">
        <v>23</v>
      </c>
      <c r="H11" s="4">
        <v>460</v>
      </c>
      <c r="I11" s="6">
        <f>VLOOKUP(E11,[1]Invoice!$E$4:$I$20,5,FALSE)</f>
        <v>1.6</v>
      </c>
      <c r="J11" s="6">
        <v>30</v>
      </c>
      <c r="K11" s="6">
        <f t="shared" si="0"/>
        <v>766</v>
      </c>
    </row>
    <row r="12" spans="1:11">
      <c r="A12" s="4">
        <v>3</v>
      </c>
      <c r="B12" s="4" t="s">
        <v>26</v>
      </c>
      <c r="C12" s="4" t="s">
        <v>38</v>
      </c>
      <c r="D12" s="10" t="s">
        <v>54</v>
      </c>
      <c r="E12" s="4" t="s">
        <v>51</v>
      </c>
      <c r="F12" s="4" t="s">
        <v>25</v>
      </c>
      <c r="G12" s="4">
        <v>61</v>
      </c>
      <c r="H12" s="4">
        <v>1220</v>
      </c>
      <c r="I12" s="6">
        <v>1.6</v>
      </c>
      <c r="J12" s="6">
        <v>30</v>
      </c>
      <c r="K12" s="6">
        <f t="shared" si="0"/>
        <v>1982</v>
      </c>
    </row>
    <row r="13" spans="1:11">
      <c r="A13" s="4">
        <v>4</v>
      </c>
      <c r="B13" s="4" t="s">
        <v>11</v>
      </c>
      <c r="C13" s="4" t="s">
        <v>35</v>
      </c>
      <c r="D13" s="10" t="s">
        <v>54</v>
      </c>
      <c r="E13" s="4" t="s">
        <v>49</v>
      </c>
      <c r="F13" s="4" t="s">
        <v>12</v>
      </c>
      <c r="G13" s="4">
        <v>9</v>
      </c>
      <c r="H13" s="4">
        <v>180</v>
      </c>
      <c r="I13" s="6">
        <f>VLOOKUP(E13,[1]Invoice!$E$4:$I$20,5,FALSE)</f>
        <v>1.6</v>
      </c>
      <c r="J13" s="6">
        <v>30</v>
      </c>
      <c r="K13" s="6">
        <f t="shared" si="0"/>
        <v>318</v>
      </c>
    </row>
    <row r="14" spans="1:11">
      <c r="A14" s="4">
        <v>5</v>
      </c>
      <c r="B14" s="4" t="s">
        <v>24</v>
      </c>
      <c r="C14" s="4" t="s">
        <v>39</v>
      </c>
      <c r="D14" s="10" t="s">
        <v>54</v>
      </c>
      <c r="E14" s="4" t="s">
        <v>51</v>
      </c>
      <c r="F14" s="4" t="s">
        <v>23</v>
      </c>
      <c r="G14" s="4">
        <v>2</v>
      </c>
      <c r="H14" s="4">
        <v>40</v>
      </c>
      <c r="I14" s="6">
        <v>1.6</v>
      </c>
      <c r="J14" s="6">
        <v>30</v>
      </c>
      <c r="K14" s="6">
        <f t="shared" si="0"/>
        <v>94</v>
      </c>
    </row>
    <row r="15" spans="1:11">
      <c r="A15" s="4">
        <v>7</v>
      </c>
      <c r="B15" s="4" t="s">
        <v>13</v>
      </c>
      <c r="C15" s="4" t="s">
        <v>41</v>
      </c>
      <c r="D15" s="10" t="s">
        <v>54</v>
      </c>
      <c r="E15" s="4" t="s">
        <v>52</v>
      </c>
      <c r="F15" s="4" t="s">
        <v>14</v>
      </c>
      <c r="G15" s="4">
        <v>15</v>
      </c>
      <c r="H15" s="4">
        <v>244</v>
      </c>
      <c r="I15" s="6">
        <v>1.6</v>
      </c>
      <c r="J15" s="6">
        <v>30</v>
      </c>
      <c r="K15" s="6">
        <f t="shared" si="0"/>
        <v>420.40000000000003</v>
      </c>
    </row>
    <row r="16" spans="1:11">
      <c r="A16" s="4">
        <v>8</v>
      </c>
      <c r="B16" s="4" t="s">
        <v>13</v>
      </c>
      <c r="C16" s="4" t="s">
        <v>42</v>
      </c>
      <c r="D16" s="10" t="s">
        <v>54</v>
      </c>
      <c r="E16" s="4" t="s">
        <v>49</v>
      </c>
      <c r="F16" s="4" t="s">
        <v>15</v>
      </c>
      <c r="G16" s="4">
        <v>12</v>
      </c>
      <c r="H16" s="4">
        <v>240</v>
      </c>
      <c r="I16" s="6">
        <f>VLOOKUP(E16,[1]Invoice!$E$4:$I$20,5,FALSE)</f>
        <v>1.6</v>
      </c>
      <c r="J16" s="6">
        <v>30</v>
      </c>
      <c r="K16" s="6">
        <f t="shared" si="0"/>
        <v>414</v>
      </c>
    </row>
    <row r="17" spans="1:11">
      <c r="A17" s="4">
        <v>9</v>
      </c>
      <c r="B17" s="4" t="s">
        <v>16</v>
      </c>
      <c r="C17" s="4" t="s">
        <v>40</v>
      </c>
      <c r="D17" s="10" t="s">
        <v>54</v>
      </c>
      <c r="E17" s="4" t="s">
        <v>50</v>
      </c>
      <c r="F17" s="4" t="s">
        <v>22</v>
      </c>
      <c r="G17" s="4">
        <v>25</v>
      </c>
      <c r="H17" s="4">
        <v>500</v>
      </c>
      <c r="I17" s="6">
        <f>VLOOKUP(E17,[1]Invoice!$E$4:$I$20,5,FALSE)</f>
        <v>1.85</v>
      </c>
      <c r="J17" s="6">
        <v>30</v>
      </c>
      <c r="K17" s="6">
        <f t="shared" si="0"/>
        <v>955</v>
      </c>
    </row>
    <row r="18" spans="1:11">
      <c r="A18" s="4">
        <v>10</v>
      </c>
      <c r="B18" s="4" t="s">
        <v>16</v>
      </c>
      <c r="C18" s="4" t="s">
        <v>43</v>
      </c>
      <c r="D18" s="10" t="s">
        <v>54</v>
      </c>
      <c r="E18" s="4" t="s">
        <v>47</v>
      </c>
      <c r="F18" s="4" t="s">
        <v>17</v>
      </c>
      <c r="G18" s="4">
        <v>20</v>
      </c>
      <c r="H18" s="4">
        <v>400</v>
      </c>
      <c r="I18" s="6">
        <f>VLOOKUP(E18,[2]Invoice!$E$4:$I$18,5,FALSE)</f>
        <v>1.6</v>
      </c>
      <c r="J18" s="6">
        <v>30</v>
      </c>
      <c r="K18" s="6">
        <f t="shared" si="0"/>
        <v>670</v>
      </c>
    </row>
    <row r="19" spans="1:11" s="3" customFormat="1">
      <c r="A19" s="16" t="s">
        <v>67</v>
      </c>
      <c r="B19" s="17"/>
      <c r="C19" s="17"/>
      <c r="D19" s="17"/>
      <c r="E19" s="17"/>
      <c r="F19" s="17"/>
      <c r="G19" s="17"/>
      <c r="H19" s="17"/>
      <c r="I19" s="18"/>
      <c r="J19" s="19"/>
      <c r="K19" s="7">
        <f>ROUND(SUM(K4:K18),0)</f>
        <v>9038</v>
      </c>
    </row>
    <row r="20" spans="1:11" s="3" customFormat="1" ht="30" customHeight="1">
      <c r="A20" s="8" t="s">
        <v>20</v>
      </c>
      <c r="B20" s="8"/>
      <c r="C20" s="8"/>
      <c r="D20" s="8"/>
      <c r="E20" s="8"/>
      <c r="F20" s="8"/>
      <c r="G20" s="8"/>
      <c r="H20" s="8"/>
      <c r="I20" s="9"/>
      <c r="J20" s="9"/>
      <c r="K20" s="9"/>
    </row>
    <row r="21" spans="1:11" s="3" customFormat="1" ht="30" customHeight="1">
      <c r="A21" s="8" t="s">
        <v>21</v>
      </c>
      <c r="B21" s="8"/>
      <c r="C21" s="8"/>
      <c r="D21" s="8"/>
      <c r="E21" s="8"/>
      <c r="F21" s="8"/>
      <c r="G21" s="8"/>
      <c r="H21" s="8"/>
      <c r="I21" s="9"/>
      <c r="J21" s="9"/>
      <c r="K21" s="9"/>
    </row>
  </sheetData>
  <sortState ref="B4:M18">
    <sortCondition ref="B4"/>
  </sortState>
  <mergeCells count="7">
    <mergeCell ref="A19:J19"/>
    <mergeCell ref="A20:K20"/>
    <mergeCell ref="A21:K21"/>
    <mergeCell ref="A1:H1"/>
    <mergeCell ref="A2:H2"/>
    <mergeCell ref="I1:K1"/>
    <mergeCell ref="I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2024-08-09T04:48:27Z</cp:lastPrinted>
  <dcterms:created xsi:type="dcterms:W3CDTF">2024-08-09T04:39:08Z</dcterms:created>
  <dcterms:modified xsi:type="dcterms:W3CDTF">2024-08-09T04:48:39Z</dcterms:modified>
</cp:coreProperties>
</file>